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10"/>
  <workbookPr/>
  <mc:AlternateContent xmlns:mc="http://schemas.openxmlformats.org/markup-compatibility/2006">
    <mc:Choice Requires="x15">
      <x15ac:absPath xmlns:x15ac="http://schemas.microsoft.com/office/spreadsheetml/2010/11/ac" url="E:\Travail\Bourse\Devenez Trader Pro\"/>
    </mc:Choice>
  </mc:AlternateContent>
  <xr:revisionPtr revIDLastSave="0" documentId="13_ncr:1_{3F342926-7A8B-4257-9AC3-2C8615539457}" xr6:coauthVersionLast="47" xr6:coauthVersionMax="47" xr10:uidLastSave="{00000000-0000-0000-0000-000000000000}"/>
  <bookViews>
    <workbookView xWindow="-98" yWindow="-98" windowWidth="28996" windowHeight="15796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T3" i="1"/>
  <c r="T4" i="1" s="1"/>
  <c r="U3" i="1" s="1"/>
  <c r="Q5" i="1" s="1"/>
  <c r="Q16" i="1" l="1"/>
  <c r="Q10" i="1"/>
  <c r="Q11" i="1"/>
  <c r="Q9" i="1"/>
  <c r="Q4" i="1"/>
  <c r="Q3" i="1"/>
  <c r="Q6" i="1"/>
  <c r="N6" i="1"/>
  <c r="P6" i="1" s="1"/>
  <c r="N16" i="1"/>
  <c r="P16" i="1" s="1"/>
  <c r="N10" i="1"/>
  <c r="P10" i="1" s="1"/>
  <c r="N9" i="1"/>
  <c r="Q15" i="1"/>
  <c r="N15" i="1"/>
  <c r="P15" i="1" s="1"/>
  <c r="N14" i="1"/>
  <c r="P14" i="1" s="1"/>
  <c r="N13" i="1"/>
  <c r="P13" i="1" s="1"/>
  <c r="N11" i="1"/>
  <c r="P11" i="1" s="1"/>
  <c r="N8" i="1"/>
  <c r="P8" i="1" s="1"/>
  <c r="Q14" i="1"/>
  <c r="R14" i="1" s="1"/>
  <c r="Q13" i="1"/>
  <c r="N5" i="1"/>
  <c r="P5" i="1" s="1"/>
  <c r="N4" i="1"/>
  <c r="P4" i="1" s="1"/>
  <c r="N3" i="1"/>
  <c r="P3" i="1" s="1"/>
  <c r="R10" i="1" l="1"/>
  <c r="R6" i="1"/>
  <c r="R16" i="1"/>
  <c r="R9" i="1"/>
  <c r="P9" i="1"/>
  <c r="R3" i="1"/>
  <c r="R5" i="1"/>
  <c r="R4" i="1"/>
  <c r="R8" i="1"/>
  <c r="R15" i="1"/>
  <c r="R13" i="1"/>
  <c r="R11" i="1"/>
</calcChain>
</file>

<file path=xl/sharedStrings.xml><?xml version="1.0" encoding="utf-8"?>
<sst xmlns="http://schemas.openxmlformats.org/spreadsheetml/2006/main" count="33" uniqueCount="33">
  <si>
    <t>Objectifs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</si>
  <si>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</si>
  <si>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</si>
  <si>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</si>
  <si>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</si>
  <si>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</si>
  <si>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</si>
  <si>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</si>
  <si>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</si>
  <si>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</si>
  <si>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</si>
  <si>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</si>
  <si>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</si>
  <si>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</si>
  <si>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Objectif</t>
  </si>
  <si>
    <t>% obj réalisé</t>
  </si>
  <si>
    <t>Objectif à date</t>
  </si>
  <si>
    <t>% atteinte à date</t>
  </si>
  <si>
    <t>Sport &amp; Santé</t>
  </si>
  <si>
    <t>Nager 60 km</t>
  </si>
  <si>
    <t>Courir 300 km</t>
  </si>
  <si>
    <t>Pédaler 1000 km</t>
  </si>
  <si>
    <t>Atteindre un poids de forme de 80kg</t>
  </si>
  <si>
    <t>Professionnel</t>
  </si>
  <si>
    <t>S'inscrire à l'école de trading</t>
  </si>
  <si>
    <t>Faire 50 posts intéressants sur le forum Andlil</t>
  </si>
  <si>
    <t>Passer 50h à préparer mon trading</t>
  </si>
  <si>
    <t>Réserver 50h de temps de travail pour me former sur d'autres sujets</t>
  </si>
  <si>
    <t>Social et développement personnel</t>
  </si>
  <si>
    <t>Communiquer plus</t>
  </si>
  <si>
    <t>S'affirmer et s'exposer</t>
  </si>
  <si>
    <t>Lire 12 livres</t>
  </si>
  <si>
    <t>Ecouter 50 podcasts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</si>
</sst>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164" fontId="0" fillId="0" borderId="0" xfId="1" applyNumberFormat="1" applyFont="1"/>
    <xf numFmtId="0" fontId="0" fillId="0" borderId="2" xfId="0" applyBorder="1"/>
    <xf numFmtId="0" fontId="0" fillId="0" borderId="3" xfId="0" applyBorder="1"/>
    <xf numFmtId="0" fontId="2" fillId="3" borderId="1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64" fontId="0" fillId="0" borderId="0" xfId="1" applyNumberFormat="1" applyFont="1" applyBorder="1"/>
    <xf numFmtId="9" fontId="0" fillId="0" borderId="8" xfId="2" applyFont="1" applyBorder="1"/>
    <xf numFmtId="164" fontId="0" fillId="0" borderId="10" xfId="1" applyNumberFormat="1" applyFont="1" applyBorder="1"/>
    <xf numFmtId="9" fontId="0" fillId="0" borderId="11" xfId="2" applyFont="1" applyBorder="1"/>
    <xf numFmtId="164" fontId="0" fillId="0" borderId="7" xfId="1" applyNumberFormat="1" applyFont="1" applyBorder="1"/>
    <xf numFmtId="164" fontId="0" fillId="0" borderId="9" xfId="1" applyNumberFormat="1" applyFont="1" applyBorder="1"/>
    <xf numFmtId="0" fontId="2" fillId="3" borderId="1" xfId="0" applyFont="1" applyFill="1" applyBorder="1" applyAlignment="1">
      <alignment horizontal="center" vertical="center" wrapText="1"/>
    </xf>
    <xf numFmtId="164" fontId="0" fillId="0" borderId="2" xfId="1" applyNumberFormat="1" applyFont="1" applyBorder="1"/>
    <xf numFmtId="164" fontId="0" fillId="0" borderId="3" xfId="1" applyNumberFormat="1" applyFont="1" applyBorder="1"/>
    <xf numFmtId="0" fontId="3" fillId="2" borderId="2" xfId="0" applyFont="1" applyFill="1" applyBorder="1"/>
    <xf numFmtId="0" fontId="0" fillId="2" borderId="7" xfId="0" applyFill="1" applyBorder="1"/>
    <xf numFmtId="0" fontId="0" fillId="2" borderId="0" xfId="0" applyFill="1"/>
    <xf numFmtId="0" fontId="0" fillId="2" borderId="2" xfId="0" applyFill="1" applyBorder="1"/>
    <xf numFmtId="0" fontId="0" fillId="2" borderId="8" xfId="0" applyFill="1" applyBorder="1"/>
    <xf numFmtId="164" fontId="0" fillId="2" borderId="2" xfId="1" applyNumberFormat="1" applyFont="1" applyFill="1" applyBorder="1"/>
    <xf numFmtId="164" fontId="0" fillId="2" borderId="7" xfId="1" applyNumberFormat="1" applyFont="1" applyFill="1" applyBorder="1"/>
    <xf numFmtId="164" fontId="0" fillId="2" borderId="0" xfId="1" applyNumberFormat="1" applyFont="1" applyFill="1" applyBorder="1"/>
    <xf numFmtId="164" fontId="0" fillId="2" borderId="0" xfId="1" applyNumberFormat="1" applyFont="1" applyFill="1"/>
    <xf numFmtId="14" fontId="0" fillId="0" borderId="0" xfId="1" applyNumberFormat="1" applyFont="1"/>
    <xf numFmtId="9" fontId="0" fillId="0" borderId="0" xfId="2" applyFont="1"/>
  </cellXfs>
  <cellStyles count="3">
    <cellStyle name="Milliers" xfId="1" builtinId="3"/>
    <cellStyle name="Normal" xfId="0" builtinId="0"/>
    <cellStyle name="Pourcentag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workbookViewId="0">
      <selection activeCell="D8" sqref="D8"/>
    </sheetView>
  </sheetViews>
  <sheetFormatPr baseColWidth="10" defaultColWidth="11.3984375" defaultRowHeight="14.25" x14ac:dyDescent="0.45"/>
  <cols>
    <col min="1" max="1" width="54.53125" customWidth="1"/>
    <col min="2" max="13" width="10.265625" customWidth="1"/>
    <col min="16" max="16" width="12.59765625" customWidth="1"/>
  </cols>
  <sheetData>
    <row r="1" spans="1:21" ht="28.5" x14ac:dyDescent="0.45">
      <c r="A1" s="4" t="s">
        <v>0</v>
      </c>
      <c r="B1" s="7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14" t="s">
        <v>13</v>
      </c>
      <c r="O1" s="7" t="s">
        <v>14</v>
      </c>
      <c r="P1" s="6" t="s">
        <v>15</v>
      </c>
      <c r="Q1" s="5" t="s">
        <v>16</v>
      </c>
      <c r="R1" s="6" t="s">
        <v>17</v>
      </c>
    </row>
    <row r="2" spans="1:21" x14ac:dyDescent="0.45">
      <c r="A2" s="17" t="s">
        <v>18</v>
      </c>
      <c r="B2" s="18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  <c r="O2" s="18"/>
      <c r="P2" s="21"/>
      <c r="Q2" s="19"/>
      <c r="R2" s="21"/>
    </row>
    <row r="3" spans="1:21" x14ac:dyDescent="0.45">
      <c r="A3" s="2" t="s">
        <v>19</v>
      </c>
      <c r="B3" s="12">
        <f>1.4+2</f>
        <v>3.4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5">
        <f>SUM(B3:M3)</f>
        <v>3.4</v>
      </c>
      <c r="O3" s="12">
        <v>60</v>
      </c>
      <c r="P3" s="9">
        <f>N3/O3</f>
        <v>5.6666666666666664E-2</v>
      </c>
      <c r="Q3" s="8">
        <f ca="1">O3/365*$U$3</f>
        <v>3.9452054794520546</v>
      </c>
      <c r="R3" s="9">
        <f ca="1">N3/Q3</f>
        <v>0.8618055555555556</v>
      </c>
      <c r="T3" s="26">
        <f ca="1">TODAY()</f>
        <v>44950</v>
      </c>
      <c r="U3">
        <f ca="1">365-T4+T3</f>
        <v>24</v>
      </c>
    </row>
    <row r="4" spans="1:21" x14ac:dyDescent="0.45">
      <c r="A4" s="2" t="s">
        <v>20</v>
      </c>
      <c r="B4" s="12">
        <v>30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5">
        <f>SUM(B4:M4)</f>
        <v>30</v>
      </c>
      <c r="O4" s="12">
        <v>300</v>
      </c>
      <c r="P4" s="9">
        <f t="shared" ref="P4:P5" si="0">N4/O4</f>
        <v>0.1</v>
      </c>
      <c r="Q4" s="8">
        <f t="shared" ref="Q4:Q5" ca="1" si="1">O4/365*$U$3</f>
        <v>19.726027397260275</v>
      </c>
      <c r="R4" s="9">
        <f t="shared" ref="R4:R5" ca="1" si="2">N4/Q4</f>
        <v>1.5208333333333333</v>
      </c>
      <c r="T4" s="26">
        <f ca="1">EOMONTH(T3,12-MONTH(T3))</f>
        <v>45291</v>
      </c>
      <c r="U4" s="27"/>
    </row>
    <row r="5" spans="1:21" x14ac:dyDescent="0.45">
      <c r="A5" s="2" t="s">
        <v>21</v>
      </c>
      <c r="B5" s="12">
        <v>69.400000000000006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5">
        <f>SUM(B5:M5)</f>
        <v>69.400000000000006</v>
      </c>
      <c r="O5" s="12">
        <v>1000</v>
      </c>
      <c r="P5" s="9">
        <f t="shared" si="0"/>
        <v>6.9400000000000003E-2</v>
      </c>
      <c r="Q5" s="8">
        <f t="shared" ca="1" si="1"/>
        <v>65.753424657534239</v>
      </c>
      <c r="R5" s="9">
        <f t="shared" ca="1" si="2"/>
        <v>1.0554583333333336</v>
      </c>
    </row>
    <row r="6" spans="1:21" x14ac:dyDescent="0.45">
      <c r="A6" s="2" t="s">
        <v>22</v>
      </c>
      <c r="B6" s="12">
        <v>84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5">
        <f>MIN(B6:M6)</f>
        <v>84</v>
      </c>
      <c r="O6" s="12">
        <v>80</v>
      </c>
      <c r="P6" s="9">
        <f>O6/N6</f>
        <v>0.95238095238095233</v>
      </c>
      <c r="Q6" s="8">
        <f>O6</f>
        <v>80</v>
      </c>
      <c r="R6" s="9">
        <f>Q6/N6</f>
        <v>0.95238095238095233</v>
      </c>
    </row>
    <row r="7" spans="1:21" x14ac:dyDescent="0.45">
      <c r="A7" s="17" t="s">
        <v>23</v>
      </c>
      <c r="B7" s="23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2"/>
      <c r="O7" s="23"/>
      <c r="P7" s="21"/>
      <c r="Q7" s="24"/>
      <c r="R7" s="21"/>
    </row>
    <row r="8" spans="1:21" x14ac:dyDescent="0.45">
      <c r="A8" s="2" t="s">
        <v>24</v>
      </c>
      <c r="B8" s="12">
        <v>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5">
        <f t="shared" ref="N8:N11" si="3">SUM(B8:M8)</f>
        <v>1</v>
      </c>
      <c r="O8" s="12">
        <v>1</v>
      </c>
      <c r="P8" s="9">
        <f>N8/O8</f>
        <v>1</v>
      </c>
      <c r="Q8" s="8">
        <v>1</v>
      </c>
      <c r="R8" s="9">
        <f>N8/Q8</f>
        <v>1</v>
      </c>
    </row>
    <row r="9" spans="1:21" x14ac:dyDescent="0.45">
      <c r="A9" s="2" t="s">
        <v>25</v>
      </c>
      <c r="B9" s="12">
        <v>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5">
        <f t="shared" ref="N9:N10" si="4">SUM(B9:M9)</f>
        <v>0</v>
      </c>
      <c r="O9" s="12">
        <v>50</v>
      </c>
      <c r="P9" s="9">
        <f>N9/O9</f>
        <v>0</v>
      </c>
      <c r="Q9" s="8">
        <f t="shared" ref="Q9:Q11" ca="1" si="5">O9/365*$U$3</f>
        <v>3.2876712328767121</v>
      </c>
      <c r="R9" s="9">
        <f ca="1">N9/Q9</f>
        <v>0</v>
      </c>
    </row>
    <row r="10" spans="1:21" x14ac:dyDescent="0.45">
      <c r="A10" s="2" t="s">
        <v>26</v>
      </c>
      <c r="B10" s="12">
        <v>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5">
        <f t="shared" si="4"/>
        <v>3</v>
      </c>
      <c r="O10" s="12">
        <v>50</v>
      </c>
      <c r="P10" s="9">
        <f>N10/O10</f>
        <v>0.06</v>
      </c>
      <c r="Q10" s="8">
        <f t="shared" ca="1" si="5"/>
        <v>3.2876712328767121</v>
      </c>
      <c r="R10" s="9">
        <f ca="1">N10/Q10</f>
        <v>0.91250000000000009</v>
      </c>
    </row>
    <row r="11" spans="1:21" x14ac:dyDescent="0.45">
      <c r="A11" s="2" t="s">
        <v>27</v>
      </c>
      <c r="B11" s="12">
        <v>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5">
        <f t="shared" si="3"/>
        <v>2</v>
      </c>
      <c r="O11" s="12">
        <v>50</v>
      </c>
      <c r="P11" s="9">
        <f>N11/O11</f>
        <v>0.04</v>
      </c>
      <c r="Q11" s="8">
        <f t="shared" ca="1" si="5"/>
        <v>3.2876712328767121</v>
      </c>
      <c r="R11" s="9">
        <f ca="1">N11/Q11</f>
        <v>0.60833333333333339</v>
      </c>
    </row>
    <row r="12" spans="1:21" x14ac:dyDescent="0.45">
      <c r="A12" s="17" t="s">
        <v>28</v>
      </c>
      <c r="B12" s="23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2"/>
      <c r="O12" s="23"/>
      <c r="P12" s="21"/>
      <c r="Q12" s="24"/>
      <c r="R12" s="21"/>
    </row>
    <row r="13" spans="1:21" x14ac:dyDescent="0.45">
      <c r="A13" s="2" t="s">
        <v>29</v>
      </c>
      <c r="B13" s="12">
        <v>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5">
        <f t="shared" ref="N13:N14" si="6">SUM(B13:M13)</f>
        <v>1</v>
      </c>
      <c r="O13" s="12">
        <v>12</v>
      </c>
      <c r="P13" s="9">
        <f>N13/O13</f>
        <v>8.3333333333333329E-2</v>
      </c>
      <c r="Q13" s="8">
        <f ca="1">O13/12*MONTH(TODAY())</f>
        <v>1</v>
      </c>
      <c r="R13" s="9">
        <f ca="1">N13/Q13</f>
        <v>1</v>
      </c>
    </row>
    <row r="14" spans="1:21" x14ac:dyDescent="0.45">
      <c r="A14" s="2" t="s">
        <v>30</v>
      </c>
      <c r="B14" s="12">
        <v>1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5">
        <f t="shared" si="6"/>
        <v>1</v>
      </c>
      <c r="O14" s="12">
        <v>12</v>
      </c>
      <c r="P14" s="9">
        <f>N14/O14</f>
        <v>8.3333333333333329E-2</v>
      </c>
      <c r="Q14" s="8">
        <f ca="1">O14/12*MONTH(TODAY())</f>
        <v>1</v>
      </c>
      <c r="R14" s="9">
        <f ca="1">N14/Q14</f>
        <v>1</v>
      </c>
    </row>
    <row r="15" spans="1:21" x14ac:dyDescent="0.45">
      <c r="A15" s="2" t="s">
        <v>31</v>
      </c>
      <c r="B15" s="12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5">
        <f t="shared" ref="N15:N16" si="7">SUM(B15:M15)</f>
        <v>1</v>
      </c>
      <c r="O15" s="12">
        <v>12</v>
      </c>
      <c r="P15" s="9">
        <f>N15/O15</f>
        <v>8.3333333333333329E-2</v>
      </c>
      <c r="Q15" s="8">
        <f ca="1">O15/12*MONTH(TODAY())</f>
        <v>1</v>
      </c>
      <c r="R15" s="9">
        <f ca="1">N15/Q15</f>
        <v>1</v>
      </c>
    </row>
    <row r="16" spans="1:21" x14ac:dyDescent="0.45">
      <c r="A16" s="3" t="s">
        <v>32</v>
      </c>
      <c r="B16" s="13">
        <v>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6">
        <f t="shared" si="7"/>
        <v>3</v>
      </c>
      <c r="O16" s="13">
        <v>50</v>
      </c>
      <c r="P16" s="11">
        <f>N16/O16</f>
        <v>0.06</v>
      </c>
      <c r="Q16" s="10">
        <f ca="1">O16/365*$U$3</f>
        <v>3.2876712328767121</v>
      </c>
      <c r="R16" s="11">
        <f ca="1">N16/Q16</f>
        <v>0.91250000000000009</v>
      </c>
    </row>
    <row r="17" spans="14:17" x14ac:dyDescent="0.45">
      <c r="N17" s="1"/>
      <c r="O17" s="1"/>
      <c r="Q17" s="1"/>
    </row>
    <row r="18" spans="14:17" x14ac:dyDescent="0.45">
      <c r="N18" s="1"/>
      <c r="O18" s="1"/>
      <c r="Q18" s="1"/>
    </row>
    <row r="19" spans="14:17" x14ac:dyDescent="0.45">
      <c r="N19" s="1"/>
      <c r="O19" s="1"/>
      <c r="Q19" s="1"/>
    </row>
    <row r="20" spans="14:17" x14ac:dyDescent="0.45">
      <c r="N20" s="1"/>
      <c r="O20" s="1"/>
    </row>
    <row r="21" spans="14:17" x14ac:dyDescent="0.45">
      <c r="N21" s="1"/>
      <c r="O21" s="1"/>
    </row>
    <row r="22" spans="14:17" x14ac:dyDescent="0.45">
      <c r="N22" s="1"/>
      <c r="O22" s="1"/>
      <c r="Q22" s="1"/>
    </row>
    <row r="23" spans="14:17" x14ac:dyDescent="0.45">
      <c r="N23" s="1"/>
      <c r="O23" s="1"/>
      <c r="Q23" s="1"/>
    </row>
    <row r="24" spans="14:17" x14ac:dyDescent="0.45">
      <c r="N24" s="1"/>
      <c r="O24" s="1"/>
      <c r="Q24" s="1"/>
    </row>
    <row r="25" spans="14:17" x14ac:dyDescent="0.45">
      <c r="N25" s="1"/>
      <c r="O25" s="1"/>
      <c r="Q25" s="1"/>
    </row>
    <row r="26" spans="14:17" x14ac:dyDescent="0.45">
      <c r="N26" s="1"/>
      <c r="O26" s="1"/>
      <c r="Q26" s="1"/>
    </row>
    <row r="27" spans="14:17" x14ac:dyDescent="0.45">
      <c r="Q27" s="1"/>
    </row>
    <row r="28" spans="14:17" x14ac:dyDescent="0.45">
      <c r="Q28" s="1"/>
    </row>
  </sheetData>
  <conditionalFormatting sqref="R3:R6 R8:R11 R13:R16">
    <cfRule type="cellIs" dxfId="2" priority="1" operator="greaterThanOrEqual">
      <formula>1</formula>
    </cfRule>
    <cfRule type="cellIs" dxfId="1" priority="2" operator="greaterThan">
      <formula>0.9</formula>
    </cfRule>
    <cfRule type="cellIs" dxfId="0" priority="3" operator="lessThan">
      <formula>0.9</formula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dbcb0c3-f03c-46d3-93e7-43962b36e0bc" xsi:nil="true"/>
    <lcf76f155ced4ddcb4097134ff3c332f xmlns="e3cb0c4d-bb98-40fc-a21a-3ce40244db2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751ED6FB2B38542B4C73CD365EF7A34" ma:contentTypeVersion="11" ma:contentTypeDescription="Crée un document." ma:contentTypeScope="" ma:versionID="59769a02680f88c022a5c7517bfeeb5e">
  <xsd:schema xmlns:xsd="http://www.w3.org/2001/XMLSchema" xmlns:xs="http://www.w3.org/2001/XMLSchema" xmlns:p="http://schemas.microsoft.com/office/2006/metadata/properties" xmlns:ns2="e3cb0c4d-bb98-40fc-a21a-3ce40244db2b" xmlns:ns3="bdbcb0c3-f03c-46d3-93e7-43962b36e0bc" targetNamespace="http://schemas.microsoft.com/office/2006/metadata/properties" ma:root="true" ma:fieldsID="0ade13e6c2e8a23e20e29882ede086f7" ns2:_="" ns3:_="">
    <xsd:import namespace="e3cb0c4d-bb98-40fc-a21a-3ce40244db2b"/>
    <xsd:import namespace="bdbcb0c3-f03c-46d3-93e7-43962b36e0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b0c4d-bb98-40fc-a21a-3ce40244db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3851c501-4315-45c1-9204-a4ae3e8975d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bcb0c3-f03c-46d3-93e7-43962b36e0b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1cabe6b-c7fd-4b05-8615-14a412f90d76}" ma:internalName="TaxCatchAll" ma:showField="CatchAllData" ma:web="bdbcb0c3-f03c-46d3-93e7-43962b36e0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88AABC-7720-4B7A-B6CF-155D6D787A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675E694-A043-4B53-89F0-2482401951D0}">
  <ds:schemaRefs>
    <ds:schemaRef ds:uri="http://schemas.microsoft.com/office/2006/metadata/properties"/>
    <ds:schemaRef ds:uri="http://schemas.microsoft.com/office/infopath/2007/PartnerControls"/>
    <ds:schemaRef ds:uri="bdbcb0c3-f03c-46d3-93e7-43962b36e0bc"/>
    <ds:schemaRef ds:uri="e3cb0c4d-bb98-40fc-a21a-3ce40244db2b"/>
  </ds:schemaRefs>
</ds:datastoreItem>
</file>

<file path=customXml/itemProps3.xml><?xml version="1.0" encoding="utf-8"?>
<ds:datastoreItem xmlns:ds="http://schemas.openxmlformats.org/officeDocument/2006/customXml" ds:itemID="{E341FAED-1DBD-4DEA-AC45-8EA2DA4582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b0c4d-bb98-40fc-a21a-3ce40244db2b"/>
    <ds:schemaRef ds:uri="bdbcb0c3-f03c-46d3-93e7-43962b36e0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>ADAPEI ARIA DE VENDEE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Cyril DURAND</dc:creator>
  <cp:keywords/>
  <dc:description/>
  <cp:lastModifiedBy>DURAND</cp:lastModifiedBy>
  <cp:revision/>
  <dcterms:created xsi:type="dcterms:W3CDTF">2023-01-03T08:38:21Z</dcterms:created>
  <dcterms:modified xsi:type="dcterms:W3CDTF">2023-01-24T16:01:54Z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0x010100A751ED6FB2B38542B4C73CD365EF7A34</vt:lpwstr>
  </property>
  <property fmtid="{D5CDD505-2E9C-101B-9397-08002B2CF9AE}" pid="3" name="MediaServiceImageTags">
    <vt:lpwstr/>
  </property>
</Properties>
</file>