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réel" sheetId="1" r:id="rId1"/>
    <sheet name="demo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L19" i="2"/>
  <c r="P20"/>
  <c r="Q20"/>
  <c r="R20"/>
  <c r="S20" s="1"/>
  <c r="F73" i="1"/>
  <c r="G73"/>
  <c r="G74" s="1"/>
  <c r="G75" s="1"/>
  <c r="M73"/>
  <c r="M74" s="1"/>
  <c r="M75" s="1"/>
  <c r="M76" s="1"/>
  <c r="M77" s="1"/>
  <c r="M78" s="1"/>
  <c r="M79" s="1"/>
  <c r="M80" s="1"/>
  <c r="M81" s="1"/>
  <c r="M82" s="1"/>
  <c r="N73"/>
  <c r="F74"/>
  <c r="F75" s="1"/>
  <c r="N74"/>
  <c r="N75"/>
  <c r="N76"/>
  <c r="N77"/>
  <c r="V77"/>
  <c r="N78"/>
  <c r="N79"/>
  <c r="N80"/>
  <c r="N81"/>
  <c r="N82"/>
  <c r="V82"/>
  <c r="F68"/>
  <c r="G68"/>
  <c r="I68"/>
  <c r="J68" s="1"/>
  <c r="M68"/>
  <c r="M69" s="1"/>
  <c r="M70" s="1"/>
  <c r="M71" s="1"/>
  <c r="M72" s="1"/>
  <c r="N68"/>
  <c r="F69"/>
  <c r="G69" s="1"/>
  <c r="N69"/>
  <c r="N70"/>
  <c r="N71"/>
  <c r="N72"/>
  <c r="V72"/>
  <c r="C52"/>
  <c r="C27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8"/>
  <c r="H58"/>
  <c r="F38"/>
  <c r="I38" s="1"/>
  <c r="F39"/>
  <c r="F40" s="1"/>
  <c r="H39"/>
  <c r="H40"/>
  <c r="H41" s="1"/>
  <c r="H42" s="1"/>
  <c r="H43" s="1"/>
  <c r="H44" s="1"/>
  <c r="H45" s="1"/>
  <c r="H46" s="1"/>
  <c r="H47" s="1"/>
  <c r="V42"/>
  <c r="V47"/>
  <c r="H49"/>
  <c r="H50" s="1"/>
  <c r="H51" s="1"/>
  <c r="H52" s="1"/>
  <c r="H53" s="1"/>
  <c r="H54" s="1"/>
  <c r="H55" s="1"/>
  <c r="H56" s="1"/>
  <c r="H57" s="1"/>
  <c r="V52"/>
  <c r="V57"/>
  <c r="H59"/>
  <c r="H60" s="1"/>
  <c r="H61" s="1"/>
  <c r="H62" s="1"/>
  <c r="H63" s="1"/>
  <c r="H64" s="1"/>
  <c r="H65" s="1"/>
  <c r="H66" s="1"/>
  <c r="H67" s="1"/>
  <c r="V62"/>
  <c r="V67"/>
  <c r="V37"/>
  <c r="V32"/>
  <c r="V27"/>
  <c r="P8"/>
  <c r="R8" s="1"/>
  <c r="H9"/>
  <c r="H10" s="1"/>
  <c r="H11" s="1"/>
  <c r="H12" s="1"/>
  <c r="H13" s="1"/>
  <c r="H14" s="1"/>
  <c r="H15" s="1"/>
  <c r="H16" s="1"/>
  <c r="H17" s="1"/>
  <c r="H19" s="1"/>
  <c r="H20" s="1"/>
  <c r="H21" s="1"/>
  <c r="H22" s="1"/>
  <c r="H23" s="1"/>
  <c r="H24" s="1"/>
  <c r="H25" s="1"/>
  <c r="H26" s="1"/>
  <c r="H27" s="1"/>
  <c r="H29" s="1"/>
  <c r="H30" s="1"/>
  <c r="H31" s="1"/>
  <c r="H32" s="1"/>
  <c r="H33" s="1"/>
  <c r="H34" s="1"/>
  <c r="H35" s="1"/>
  <c r="H36" s="1"/>
  <c r="H37" s="1"/>
  <c r="F9"/>
  <c r="T7"/>
  <c r="U7" s="1"/>
  <c r="R7"/>
  <c r="Q7"/>
  <c r="M8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I7"/>
  <c r="J7" s="1"/>
  <c r="Q6"/>
  <c r="L20" i="2"/>
  <c r="T37"/>
  <c r="L37"/>
  <c r="L36"/>
  <c r="L35"/>
  <c r="L34"/>
  <c r="L33"/>
  <c r="T32"/>
  <c r="L32"/>
  <c r="L31"/>
  <c r="L30"/>
  <c r="L29"/>
  <c r="L28"/>
  <c r="T27"/>
  <c r="L27"/>
  <c r="L26"/>
  <c r="L25"/>
  <c r="L24"/>
  <c r="L23"/>
  <c r="L22"/>
  <c r="L21"/>
  <c r="L18"/>
  <c r="L17"/>
  <c r="L16"/>
  <c r="L15"/>
  <c r="L14"/>
  <c r="L13"/>
  <c r="L12"/>
  <c r="L11"/>
  <c r="L10"/>
  <c r="L9"/>
  <c r="N8"/>
  <c r="M8"/>
  <c r="M9" s="1"/>
  <c r="L8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D8"/>
  <c r="D9" s="1"/>
  <c r="R7"/>
  <c r="S7" s="1"/>
  <c r="N7"/>
  <c r="P7" s="1"/>
  <c r="P8" s="1"/>
  <c r="K7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G7"/>
  <c r="E7"/>
  <c r="E8" s="1"/>
  <c r="E9" s="1"/>
  <c r="H7"/>
  <c r="F76" i="1" l="1"/>
  <c r="G76" s="1"/>
  <c r="F70"/>
  <c r="H69"/>
  <c r="O68"/>
  <c r="P68" s="1"/>
  <c r="Q68" s="1"/>
  <c r="Q8"/>
  <c r="I40"/>
  <c r="F41"/>
  <c r="I39"/>
  <c r="G38"/>
  <c r="G39" s="1"/>
  <c r="G40" s="1"/>
  <c r="G8"/>
  <c r="P9"/>
  <c r="T9"/>
  <c r="F10"/>
  <c r="I9"/>
  <c r="G9"/>
  <c r="S7"/>
  <c r="J8"/>
  <c r="T8"/>
  <c r="I8"/>
  <c r="N9" i="2"/>
  <c r="M10"/>
  <c r="R9"/>
  <c r="D10"/>
  <c r="G9"/>
  <c r="E10"/>
  <c r="P9"/>
  <c r="O6"/>
  <c r="O7" s="1"/>
  <c r="R8"/>
  <c r="G8"/>
  <c r="H8" s="1"/>
  <c r="H9" s="1"/>
  <c r="G77" i="1" l="1"/>
  <c r="F77"/>
  <c r="F71"/>
  <c r="H70"/>
  <c r="O69"/>
  <c r="P69" s="1"/>
  <c r="Q69" s="1"/>
  <c r="I69"/>
  <c r="J69" s="1"/>
  <c r="G70"/>
  <c r="Q9"/>
  <c r="G41"/>
  <c r="G42" s="1"/>
  <c r="F42"/>
  <c r="I41"/>
  <c r="R9"/>
  <c r="G10"/>
  <c r="F11"/>
  <c r="G11" s="1"/>
  <c r="I10"/>
  <c r="T10"/>
  <c r="P10"/>
  <c r="U8"/>
  <c r="U9" s="1"/>
  <c r="J9"/>
  <c r="S8"/>
  <c r="S8" i="2"/>
  <c r="S9" s="1"/>
  <c r="N10"/>
  <c r="P10" s="1"/>
  <c r="M11"/>
  <c r="D11"/>
  <c r="G10"/>
  <c r="H10" s="1"/>
  <c r="R10"/>
  <c r="O8"/>
  <c r="Q7"/>
  <c r="F78" i="1" l="1"/>
  <c r="G78"/>
  <c r="F72"/>
  <c r="O70"/>
  <c r="P70" s="1"/>
  <c r="Q70" s="1"/>
  <c r="H71"/>
  <c r="I71" s="1"/>
  <c r="G71"/>
  <c r="G72" s="1"/>
  <c r="I70"/>
  <c r="J70" s="1"/>
  <c r="J71" s="1"/>
  <c r="R10"/>
  <c r="I42"/>
  <c r="F43"/>
  <c r="Q10"/>
  <c r="P11"/>
  <c r="T11"/>
  <c r="F12"/>
  <c r="I11"/>
  <c r="S9"/>
  <c r="J10"/>
  <c r="G12"/>
  <c r="U10"/>
  <c r="H11" i="2"/>
  <c r="R11"/>
  <c r="D12"/>
  <c r="G11"/>
  <c r="O9"/>
  <c r="Q8"/>
  <c r="N11"/>
  <c r="P11" s="1"/>
  <c r="M12"/>
  <c r="E11"/>
  <c r="E12" s="1"/>
  <c r="S10"/>
  <c r="F79" i="1" l="1"/>
  <c r="G79" s="1"/>
  <c r="H72"/>
  <c r="O71"/>
  <c r="P71" s="1"/>
  <c r="Q71" s="1"/>
  <c r="R11"/>
  <c r="S10"/>
  <c r="I43"/>
  <c r="F44"/>
  <c r="G43"/>
  <c r="G44" s="1"/>
  <c r="Q11"/>
  <c r="P12"/>
  <c r="J11"/>
  <c r="F13"/>
  <c r="G13" s="1"/>
  <c r="I12"/>
  <c r="T12"/>
  <c r="U11"/>
  <c r="O10" i="2"/>
  <c r="Q9"/>
  <c r="S11"/>
  <c r="D13"/>
  <c r="G12"/>
  <c r="H12" s="1"/>
  <c r="R12"/>
  <c r="S12" s="1"/>
  <c r="M13"/>
  <c r="N12"/>
  <c r="P12" s="1"/>
  <c r="O72" i="1" l="1"/>
  <c r="P72" s="1"/>
  <c r="H73"/>
  <c r="Q72"/>
  <c r="F80"/>
  <c r="I72"/>
  <c r="J72" s="1"/>
  <c r="C72" s="1"/>
  <c r="R12"/>
  <c r="Q12"/>
  <c r="I44"/>
  <c r="F45"/>
  <c r="G45"/>
  <c r="U12"/>
  <c r="V12"/>
  <c r="P13"/>
  <c r="R13" s="1"/>
  <c r="S11"/>
  <c r="I13"/>
  <c r="T13"/>
  <c r="F14"/>
  <c r="J12"/>
  <c r="H13" i="2"/>
  <c r="G13"/>
  <c r="R13"/>
  <c r="D14"/>
  <c r="O11"/>
  <c r="Q10"/>
  <c r="N13"/>
  <c r="P13" s="1"/>
  <c r="M14"/>
  <c r="E13"/>
  <c r="E14" s="1"/>
  <c r="S13"/>
  <c r="T12"/>
  <c r="H74" i="1" l="1"/>
  <c r="I73"/>
  <c r="J73" s="1"/>
  <c r="O73"/>
  <c r="P73" s="1"/>
  <c r="Q73" s="1"/>
  <c r="F81"/>
  <c r="G80"/>
  <c r="G81" s="1"/>
  <c r="I45"/>
  <c r="F46"/>
  <c r="G46"/>
  <c r="F15"/>
  <c r="I14"/>
  <c r="T14"/>
  <c r="P14"/>
  <c r="R14" s="1"/>
  <c r="G14"/>
  <c r="S12"/>
  <c r="U13"/>
  <c r="Q13"/>
  <c r="J13"/>
  <c r="O12" i="2"/>
  <c r="Q11"/>
  <c r="M15"/>
  <c r="N14"/>
  <c r="P14" s="1"/>
  <c r="D15"/>
  <c r="G14"/>
  <c r="R14"/>
  <c r="H14"/>
  <c r="S14"/>
  <c r="I74" i="1" l="1"/>
  <c r="H75"/>
  <c r="O74"/>
  <c r="P74" s="1"/>
  <c r="Q74" s="1"/>
  <c r="J74"/>
  <c r="F82"/>
  <c r="I46"/>
  <c r="F47"/>
  <c r="G47"/>
  <c r="U14"/>
  <c r="Q14"/>
  <c r="S14" s="1"/>
  <c r="S13"/>
  <c r="P15"/>
  <c r="R15" s="1"/>
  <c r="I15"/>
  <c r="T15"/>
  <c r="F16"/>
  <c r="J14"/>
  <c r="G15"/>
  <c r="G15" i="2"/>
  <c r="H15" s="1"/>
  <c r="R15"/>
  <c r="D16"/>
  <c r="Q12"/>
  <c r="O13"/>
  <c r="N15"/>
  <c r="P15" s="1"/>
  <c r="M16"/>
  <c r="S15"/>
  <c r="E15"/>
  <c r="E16" s="1"/>
  <c r="H76" i="1" l="1"/>
  <c r="O75"/>
  <c r="P75" s="1"/>
  <c r="Q75" s="1"/>
  <c r="I75"/>
  <c r="J75" s="1"/>
  <c r="G82"/>
  <c r="I47"/>
  <c r="F48"/>
  <c r="Q15"/>
  <c r="F17"/>
  <c r="I16"/>
  <c r="T16"/>
  <c r="J15"/>
  <c r="P16"/>
  <c r="R16" s="1"/>
  <c r="U15"/>
  <c r="G16"/>
  <c r="G17" s="1"/>
  <c r="H16" i="2"/>
  <c r="O14"/>
  <c r="Q13"/>
  <c r="M17"/>
  <c r="N16"/>
  <c r="P16" s="1"/>
  <c r="D17"/>
  <c r="E17" s="1"/>
  <c r="G16"/>
  <c r="R16"/>
  <c r="S16"/>
  <c r="O76" i="1" l="1"/>
  <c r="P76" s="1"/>
  <c r="Q76" s="1"/>
  <c r="H77"/>
  <c r="I76"/>
  <c r="J76" s="1"/>
  <c r="I48"/>
  <c r="F49"/>
  <c r="G48"/>
  <c r="G49" s="1"/>
  <c r="P17"/>
  <c r="R17" s="1"/>
  <c r="Q16"/>
  <c r="S15"/>
  <c r="J16"/>
  <c r="F18"/>
  <c r="I17"/>
  <c r="T17"/>
  <c r="V17" s="1"/>
  <c r="U16"/>
  <c r="E18" i="2"/>
  <c r="N17"/>
  <c r="P17" s="1"/>
  <c r="M18"/>
  <c r="O15"/>
  <c r="Q14"/>
  <c r="D18"/>
  <c r="G17"/>
  <c r="H17" s="1"/>
  <c r="R17"/>
  <c r="T17" s="1"/>
  <c r="Q77" i="1" l="1"/>
  <c r="O77"/>
  <c r="P77" s="1"/>
  <c r="I77"/>
  <c r="J77" s="1"/>
  <c r="I49"/>
  <c r="F50"/>
  <c r="G50"/>
  <c r="U17"/>
  <c r="T18"/>
  <c r="F19"/>
  <c r="I18"/>
  <c r="P18"/>
  <c r="R18" s="1"/>
  <c r="Q17"/>
  <c r="S16"/>
  <c r="J17"/>
  <c r="G18"/>
  <c r="G19" s="1"/>
  <c r="H18" i="2"/>
  <c r="O16"/>
  <c r="Q15"/>
  <c r="N18"/>
  <c r="P18" s="1"/>
  <c r="M19"/>
  <c r="R18"/>
  <c r="D19"/>
  <c r="G18"/>
  <c r="E19"/>
  <c r="S17"/>
  <c r="S18" s="1"/>
  <c r="O78" i="1" l="1"/>
  <c r="P78" s="1"/>
  <c r="Q78" s="1"/>
  <c r="H79"/>
  <c r="I78"/>
  <c r="J78" s="1"/>
  <c r="I50"/>
  <c r="F51"/>
  <c r="J18"/>
  <c r="P19"/>
  <c r="R19" s="1"/>
  <c r="S17"/>
  <c r="Q18"/>
  <c r="F20"/>
  <c r="I19"/>
  <c r="T19"/>
  <c r="V22" s="1"/>
  <c r="G20"/>
  <c r="U18"/>
  <c r="N19" i="2"/>
  <c r="P19" s="1"/>
  <c r="M20"/>
  <c r="O17"/>
  <c r="Q16"/>
  <c r="D20"/>
  <c r="G19"/>
  <c r="R19"/>
  <c r="H19"/>
  <c r="S19"/>
  <c r="T22"/>
  <c r="O79" i="1" l="1"/>
  <c r="P79" s="1"/>
  <c r="Q79" s="1"/>
  <c r="H80"/>
  <c r="I79"/>
  <c r="J79" s="1"/>
  <c r="I51"/>
  <c r="F52"/>
  <c r="G51"/>
  <c r="G52" s="1"/>
  <c r="J19"/>
  <c r="Q19"/>
  <c r="S18"/>
  <c r="F21"/>
  <c r="I20"/>
  <c r="P20"/>
  <c r="G21"/>
  <c r="U19"/>
  <c r="D21" i="2"/>
  <c r="G20"/>
  <c r="H20" s="1"/>
  <c r="N20"/>
  <c r="M21"/>
  <c r="Q17"/>
  <c r="O18"/>
  <c r="E20"/>
  <c r="E21" s="1"/>
  <c r="O80" i="1" l="1"/>
  <c r="P80" s="1"/>
  <c r="Q80" s="1"/>
  <c r="H81"/>
  <c r="I80"/>
  <c r="J80" s="1"/>
  <c r="I52"/>
  <c r="F53"/>
  <c r="F22"/>
  <c r="I21"/>
  <c r="J20"/>
  <c r="G22"/>
  <c r="Q20"/>
  <c r="Q21" s="1"/>
  <c r="S19"/>
  <c r="P21"/>
  <c r="O19" i="2"/>
  <c r="Q18"/>
  <c r="N21"/>
  <c r="M22"/>
  <c r="D22"/>
  <c r="G21"/>
  <c r="H21" s="1"/>
  <c r="O81" i="1" l="1"/>
  <c r="P81" s="1"/>
  <c r="Q81" s="1"/>
  <c r="H82"/>
  <c r="I81"/>
  <c r="J81" s="1"/>
  <c r="I53"/>
  <c r="F54"/>
  <c r="G53"/>
  <c r="G54" s="1"/>
  <c r="P22"/>
  <c r="Q22" s="1"/>
  <c r="F23"/>
  <c r="G23" s="1"/>
  <c r="I22"/>
  <c r="J21"/>
  <c r="D23" i="2"/>
  <c r="G22"/>
  <c r="H22" s="1"/>
  <c r="O20"/>
  <c r="O21" s="1"/>
  <c r="Q19"/>
  <c r="N22"/>
  <c r="M23"/>
  <c r="E22"/>
  <c r="O82" i="1" l="1"/>
  <c r="P82" s="1"/>
  <c r="Q82" s="1"/>
  <c r="I82"/>
  <c r="J82" s="1"/>
  <c r="F55"/>
  <c r="I54"/>
  <c r="G55"/>
  <c r="P23"/>
  <c r="Q23" s="1"/>
  <c r="J22"/>
  <c r="F24"/>
  <c r="G24" s="1"/>
  <c r="I23"/>
  <c r="D24" i="2"/>
  <c r="G23"/>
  <c r="H23" s="1"/>
  <c r="M24"/>
  <c r="N23"/>
  <c r="E23"/>
  <c r="E24" s="1"/>
  <c r="O22"/>
  <c r="O23" s="1"/>
  <c r="I55" i="1" l="1"/>
  <c r="F56"/>
  <c r="G56"/>
  <c r="J23"/>
  <c r="P24"/>
  <c r="Q24" s="1"/>
  <c r="I24"/>
  <c r="F25"/>
  <c r="G25" s="1"/>
  <c r="G24" i="2"/>
  <c r="H24" s="1"/>
  <c r="D25"/>
  <c r="N24"/>
  <c r="M25"/>
  <c r="E25"/>
  <c r="O24"/>
  <c r="F57" i="1" l="1"/>
  <c r="I56"/>
  <c r="J24"/>
  <c r="F26"/>
  <c r="G26" s="1"/>
  <c r="I25"/>
  <c r="P25"/>
  <c r="Q25" s="1"/>
  <c r="D26" i="2"/>
  <c r="G25"/>
  <c r="H25" s="1"/>
  <c r="M26"/>
  <c r="N25"/>
  <c r="E26"/>
  <c r="O25"/>
  <c r="I57" i="1" l="1"/>
  <c r="F58"/>
  <c r="G57"/>
  <c r="G58" s="1"/>
  <c r="I26"/>
  <c r="F27"/>
  <c r="G27" s="1"/>
  <c r="P26"/>
  <c r="Q26" s="1"/>
  <c r="J25"/>
  <c r="G26" i="2"/>
  <c r="H26" s="1"/>
  <c r="D27"/>
  <c r="N26"/>
  <c r="M27"/>
  <c r="E27"/>
  <c r="O26"/>
  <c r="F59" i="1" l="1"/>
  <c r="G59" s="1"/>
  <c r="I58"/>
  <c r="P27"/>
  <c r="Q27" s="1"/>
  <c r="J26"/>
  <c r="F28"/>
  <c r="I27"/>
  <c r="D28" i="2"/>
  <c r="G27"/>
  <c r="H27" s="1"/>
  <c r="M28"/>
  <c r="N27"/>
  <c r="E28"/>
  <c r="O27"/>
  <c r="I59" i="1" l="1"/>
  <c r="F60"/>
  <c r="P28"/>
  <c r="Q28" s="1"/>
  <c r="F29"/>
  <c r="I28"/>
  <c r="J27"/>
  <c r="G28"/>
  <c r="G29" s="1"/>
  <c r="D29" i="2"/>
  <c r="G28"/>
  <c r="H28" s="1"/>
  <c r="N28"/>
  <c r="M29"/>
  <c r="E29"/>
  <c r="O28"/>
  <c r="F61" i="1" l="1"/>
  <c r="I60"/>
  <c r="G60"/>
  <c r="J28"/>
  <c r="P29"/>
  <c r="Q29" s="1"/>
  <c r="F30"/>
  <c r="I29"/>
  <c r="D30" i="2"/>
  <c r="G29"/>
  <c r="H29" s="1"/>
  <c r="N29"/>
  <c r="M30"/>
  <c r="E30"/>
  <c r="O29"/>
  <c r="I61" i="1" l="1"/>
  <c r="F62"/>
  <c r="G61"/>
  <c r="G62" s="1"/>
  <c r="P30"/>
  <c r="Q30" s="1"/>
  <c r="J29"/>
  <c r="F31"/>
  <c r="I30"/>
  <c r="G30"/>
  <c r="D31" i="2"/>
  <c r="G30"/>
  <c r="H30" s="1"/>
  <c r="N30"/>
  <c r="M31"/>
  <c r="E31"/>
  <c r="O30"/>
  <c r="I62" i="1" l="1"/>
  <c r="F63"/>
  <c r="F32"/>
  <c r="I31"/>
  <c r="P31"/>
  <c r="Q31" s="1"/>
  <c r="J30"/>
  <c r="G31"/>
  <c r="D32" i="2"/>
  <c r="G31"/>
  <c r="H31" s="1"/>
  <c r="N31"/>
  <c r="M32"/>
  <c r="E32"/>
  <c r="O31"/>
  <c r="I63" i="1" l="1"/>
  <c r="F64"/>
  <c r="G63"/>
  <c r="J31"/>
  <c r="F33"/>
  <c r="I32"/>
  <c r="P32"/>
  <c r="Q32" s="1"/>
  <c r="G32"/>
  <c r="G33" s="1"/>
  <c r="D33" i="2"/>
  <c r="G32"/>
  <c r="H32" s="1"/>
  <c r="M33"/>
  <c r="N32"/>
  <c r="E33"/>
  <c r="O32"/>
  <c r="I64" i="1" l="1"/>
  <c r="F65"/>
  <c r="G64"/>
  <c r="P33"/>
  <c r="Q33" s="1"/>
  <c r="J32"/>
  <c r="I33"/>
  <c r="F34"/>
  <c r="H33" i="2"/>
  <c r="G33"/>
  <c r="D34"/>
  <c r="N33"/>
  <c r="M34"/>
  <c r="E34"/>
  <c r="O33"/>
  <c r="I65" i="1" l="1"/>
  <c r="F66"/>
  <c r="G65"/>
  <c r="F35"/>
  <c r="I34"/>
  <c r="P34"/>
  <c r="Q34" s="1"/>
  <c r="J33"/>
  <c r="G34"/>
  <c r="M35" i="2"/>
  <c r="N34"/>
  <c r="O34" s="1"/>
  <c r="D35"/>
  <c r="G34"/>
  <c r="H34"/>
  <c r="E35"/>
  <c r="I66" i="1" l="1"/>
  <c r="F67"/>
  <c r="G66"/>
  <c r="J34"/>
  <c r="I35"/>
  <c r="F36"/>
  <c r="P35"/>
  <c r="Q35" s="1"/>
  <c r="G35"/>
  <c r="O35" i="2"/>
  <c r="N35"/>
  <c r="M36"/>
  <c r="G35"/>
  <c r="D36"/>
  <c r="E36" s="1"/>
  <c r="H35"/>
  <c r="G67" i="1" l="1"/>
  <c r="I67"/>
  <c r="F37"/>
  <c r="I37" s="1"/>
  <c r="I36"/>
  <c r="J35"/>
  <c r="P36"/>
  <c r="Q36" s="1"/>
  <c r="G36"/>
  <c r="O36" i="2"/>
  <c r="O37" s="1"/>
  <c r="M37"/>
  <c r="N37" s="1"/>
  <c r="N36"/>
  <c r="D37"/>
  <c r="G37" s="1"/>
  <c r="G36"/>
  <c r="H36" s="1"/>
  <c r="H37" s="1"/>
  <c r="Q37" i="1" l="1"/>
  <c r="P37"/>
  <c r="J36"/>
  <c r="G37"/>
  <c r="E37" i="2"/>
  <c r="P38" i="1" l="1"/>
  <c r="Q38" s="1"/>
  <c r="J37"/>
  <c r="P39" l="1"/>
  <c r="Q39" s="1"/>
  <c r="J38"/>
  <c r="P40" l="1"/>
  <c r="Q40" s="1"/>
  <c r="J39"/>
  <c r="Q41" l="1"/>
  <c r="P41"/>
  <c r="J40"/>
  <c r="P42" l="1"/>
  <c r="Q42" s="1"/>
  <c r="J41"/>
  <c r="Q43" l="1"/>
  <c r="P43"/>
  <c r="J42"/>
  <c r="Q44" l="1"/>
  <c r="P44"/>
  <c r="J43"/>
  <c r="Q45" l="1"/>
  <c r="P45"/>
  <c r="J44"/>
  <c r="P46" l="1"/>
  <c r="Q46" s="1"/>
  <c r="J45"/>
  <c r="P47" l="1"/>
  <c r="Q47" s="1"/>
  <c r="J46"/>
  <c r="Q48" l="1"/>
  <c r="P48"/>
  <c r="J47"/>
  <c r="P49" l="1"/>
  <c r="Q49" s="1"/>
  <c r="J48"/>
  <c r="P50" l="1"/>
  <c r="Q50" s="1"/>
  <c r="J49"/>
  <c r="P51" l="1"/>
  <c r="Q51" s="1"/>
  <c r="J50"/>
  <c r="Q52" l="1"/>
  <c r="P52"/>
  <c r="J51"/>
  <c r="P53" l="1"/>
  <c r="Q53" s="1"/>
  <c r="J52"/>
  <c r="Q54" l="1"/>
  <c r="P54"/>
  <c r="J53"/>
  <c r="P55" l="1"/>
  <c r="Q55" s="1"/>
  <c r="J54"/>
  <c r="Q56" l="1"/>
  <c r="P56"/>
  <c r="J55"/>
  <c r="P57" l="1"/>
  <c r="Q57" s="1"/>
  <c r="J56"/>
  <c r="P58" l="1"/>
  <c r="Q58" s="1"/>
  <c r="J57"/>
  <c r="P59" l="1"/>
  <c r="Q59" s="1"/>
  <c r="J58"/>
  <c r="P60" l="1"/>
  <c r="Q60" s="1"/>
  <c r="J59"/>
  <c r="Q61" l="1"/>
  <c r="P61"/>
  <c r="J60"/>
  <c r="P62" l="1"/>
  <c r="Q62" s="1"/>
  <c r="J61"/>
  <c r="Q63" l="1"/>
  <c r="P63"/>
  <c r="J62"/>
  <c r="P64" l="1"/>
  <c r="Q64" s="1"/>
  <c r="J63"/>
  <c r="Q65" l="1"/>
  <c r="P65"/>
  <c r="J64"/>
  <c r="P66" l="1"/>
  <c r="Q66" s="1"/>
  <c r="J65"/>
  <c r="Q67" l="1"/>
  <c r="P67"/>
  <c r="J66"/>
  <c r="J67" l="1"/>
  <c r="C92" l="1"/>
  <c r="C117" l="1"/>
  <c r="C137" l="1"/>
</calcChain>
</file>

<file path=xl/sharedStrings.xml><?xml version="1.0" encoding="utf-8"?>
<sst xmlns="http://schemas.openxmlformats.org/spreadsheetml/2006/main" count="152" uniqueCount="28">
  <si>
    <t>REEL</t>
  </si>
  <si>
    <t>prévisionnel</t>
  </si>
  <si>
    <t>effectif</t>
  </si>
  <si>
    <t>écart €</t>
  </si>
  <si>
    <t>écart point/jr</t>
  </si>
  <si>
    <t>Nbre pts</t>
  </si>
  <si>
    <t>gain €</t>
  </si>
  <si>
    <t>K</t>
  </si>
  <si>
    <t>novembre</t>
  </si>
  <si>
    <t>Lundi</t>
  </si>
  <si>
    <t>Mardi</t>
  </si>
  <si>
    <t>Mercredi</t>
  </si>
  <si>
    <t>Jeudi</t>
  </si>
  <si>
    <t>Vendredi</t>
  </si>
  <si>
    <t>décembre</t>
  </si>
  <si>
    <t>fevrier</t>
  </si>
  <si>
    <t>mars</t>
  </si>
  <si>
    <t>avril</t>
  </si>
  <si>
    <t>mai</t>
  </si>
  <si>
    <t>DEMO</t>
  </si>
  <si>
    <t>cumul gain</t>
  </si>
  <si>
    <t xml:space="preserve">cumul écart point </t>
  </si>
  <si>
    <t>écart pt semaine</t>
  </si>
  <si>
    <t>cumul pts</t>
  </si>
  <si>
    <t>valeur pts</t>
  </si>
  <si>
    <t>moy pts/jr</t>
  </si>
  <si>
    <t>"=àremplir</t>
  </si>
  <si>
    <t>écart effectif/prev</t>
  </si>
</sst>
</file>

<file path=xl/styles.xml><?xml version="1.0" encoding="utf-8"?>
<styleSheet xmlns="http://schemas.openxmlformats.org/spreadsheetml/2006/main">
  <numFmts count="2">
    <numFmt numFmtId="164" formatCode="0.0_ ;[Red]\-0.0\ "/>
    <numFmt numFmtId="165" formatCode="#,##0.0\ &quot;€&quot;;[Red]\-#,##0.0\ &quot;€&quot;"/>
  </numFmts>
  <fonts count="3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4" xfId="0" applyBorder="1" applyAlignment="1"/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16" fontId="0" fillId="0" borderId="0" xfId="0" applyNumberFormat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/>
    <xf numFmtId="164" fontId="0" fillId="0" borderId="29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164" fontId="0" fillId="0" borderId="5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0" borderId="21" xfId="0" applyBorder="1" applyAlignment="1">
      <alignment horizontal="right"/>
    </xf>
    <xf numFmtId="0" fontId="0" fillId="0" borderId="35" xfId="0" applyBorder="1"/>
    <xf numFmtId="0" fontId="0" fillId="0" borderId="25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7" fontId="0" fillId="0" borderId="0" xfId="0" applyNumberFormat="1"/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5" fontId="0" fillId="0" borderId="0" xfId="0" applyNumberFormat="1"/>
    <xf numFmtId="0" fontId="1" fillId="0" borderId="10" xfId="0" applyFont="1" applyBorder="1" applyAlignment="1">
      <alignment horizontal="center"/>
    </xf>
    <xf numFmtId="165" fontId="0" fillId="0" borderId="5" xfId="0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6" xfId="0" applyBorder="1"/>
    <xf numFmtId="165" fontId="0" fillId="0" borderId="13" xfId="0" applyNumberFormat="1" applyBorder="1"/>
    <xf numFmtId="165" fontId="0" fillId="0" borderId="12" xfId="0" applyNumberFormat="1" applyBorder="1"/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65" fontId="0" fillId="0" borderId="19" xfId="0" applyNumberFormat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/>
    </xf>
    <xf numFmtId="0" fontId="0" fillId="0" borderId="37" xfId="0" applyBorder="1"/>
    <xf numFmtId="16" fontId="0" fillId="0" borderId="9" xfId="0" applyNumberFormat="1" applyBorder="1"/>
    <xf numFmtId="0" fontId="0" fillId="0" borderId="27" xfId="0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0" fillId="0" borderId="23" xfId="0" applyNumberForma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/>
    <xf numFmtId="16" fontId="0" fillId="0" borderId="39" xfId="0" applyNumberFormat="1" applyBorder="1"/>
    <xf numFmtId="0" fontId="0" fillId="0" borderId="10" xfId="0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41" xfId="0" applyBorder="1"/>
    <xf numFmtId="16" fontId="0" fillId="0" borderId="42" xfId="0" applyNumberFormat="1" applyBorder="1"/>
    <xf numFmtId="165" fontId="0" fillId="0" borderId="13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4" xfId="0" applyBorder="1"/>
    <xf numFmtId="16" fontId="0" fillId="0" borderId="35" xfId="0" applyNumberFormat="1" applyBorder="1"/>
    <xf numFmtId="0" fontId="0" fillId="0" borderId="2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5" xfId="0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0" fontId="0" fillId="0" borderId="47" xfId="0" applyBorder="1"/>
    <xf numFmtId="16" fontId="0" fillId="0" borderId="48" xfId="0" applyNumberFormat="1" applyBorder="1"/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0" xfId="0" applyNumberFormat="1"/>
    <xf numFmtId="165" fontId="0" fillId="0" borderId="19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49" xfId="0" applyBorder="1" applyAlignment="1">
      <alignment horizontal="center"/>
    </xf>
    <xf numFmtId="165" fontId="0" fillId="0" borderId="5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164" fontId="0" fillId="0" borderId="52" xfId="0" applyNumberFormat="1" applyBorder="1" applyAlignment="1">
      <alignment horizontal="center"/>
    </xf>
    <xf numFmtId="164" fontId="0" fillId="0" borderId="53" xfId="0" applyNumberFormat="1" applyBorder="1" applyAlignment="1">
      <alignment horizontal="center"/>
    </xf>
    <xf numFmtId="0" fontId="0" fillId="0" borderId="48" xfId="0" applyBorder="1"/>
    <xf numFmtId="0" fontId="0" fillId="0" borderId="42" xfId="0" applyBorder="1"/>
    <xf numFmtId="165" fontId="0" fillId="0" borderId="23" xfId="0" applyNumberFormat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0" fontId="0" fillId="3" borderId="0" xfId="0" applyFill="1"/>
    <xf numFmtId="164" fontId="0" fillId="3" borderId="29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3" borderId="23" xfId="0" applyNumberFormat="1" applyFill="1" applyBorder="1" applyAlignment="1">
      <alignment horizontal="center"/>
    </xf>
    <xf numFmtId="165" fontId="0" fillId="0" borderId="23" xfId="0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'[1]prev-démo'!$D$3:$H$3</c:f>
              <c:strCache>
                <c:ptCount val="1"/>
                <c:pt idx="0">
                  <c:v>prévisionnel</c:v>
                </c:pt>
              </c:strCache>
            </c:strRef>
          </c:tx>
          <c:marker>
            <c:symbol val="none"/>
          </c:marker>
          <c:cat>
            <c:numRef>
              <c:f>'[1]prev-démo'!$B$7:$B$22</c:f>
              <c:numCache>
                <c:formatCode>dd\-mmm</c:formatCode>
                <c:ptCount val="16"/>
                <c:pt idx="0">
                  <c:v>42650</c:v>
                </c:pt>
                <c:pt idx="1">
                  <c:v>42653</c:v>
                </c:pt>
                <c:pt idx="2">
                  <c:v>42654</c:v>
                </c:pt>
                <c:pt idx="3">
                  <c:v>42655</c:v>
                </c:pt>
                <c:pt idx="4">
                  <c:v>42656</c:v>
                </c:pt>
                <c:pt idx="5">
                  <c:v>42657</c:v>
                </c:pt>
                <c:pt idx="6">
                  <c:v>42660</c:v>
                </c:pt>
                <c:pt idx="7">
                  <c:v>42661</c:v>
                </c:pt>
                <c:pt idx="8">
                  <c:v>42662</c:v>
                </c:pt>
                <c:pt idx="9">
                  <c:v>42663</c:v>
                </c:pt>
                <c:pt idx="10">
                  <c:v>42664</c:v>
                </c:pt>
                <c:pt idx="11">
                  <c:v>42667</c:v>
                </c:pt>
                <c:pt idx="12">
                  <c:v>42668</c:v>
                </c:pt>
                <c:pt idx="13">
                  <c:v>42669</c:v>
                </c:pt>
                <c:pt idx="14">
                  <c:v>42670</c:v>
                </c:pt>
                <c:pt idx="15">
                  <c:v>42671</c:v>
                </c:pt>
              </c:numCache>
            </c:numRef>
          </c:cat>
          <c:val>
            <c:numRef>
              <c:f>'[1]prev-démo'!$E$7:$E$22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</c:numCache>
            </c:numRef>
          </c:val>
        </c:ser>
        <c:ser>
          <c:idx val="1"/>
          <c:order val="1"/>
          <c:tx>
            <c:strRef>
              <c:f>'[1]prev-démo'!$J$3:$O$3</c:f>
              <c:strCache>
                <c:ptCount val="1"/>
                <c:pt idx="0">
                  <c:v>effectif</c:v>
                </c:pt>
              </c:strCache>
            </c:strRef>
          </c:tx>
          <c:marker>
            <c:symbol val="none"/>
          </c:marker>
          <c:cat>
            <c:numRef>
              <c:f>'[1]prev-démo'!$B$7:$B$22</c:f>
              <c:numCache>
                <c:formatCode>dd\-mmm</c:formatCode>
                <c:ptCount val="16"/>
                <c:pt idx="0">
                  <c:v>42650</c:v>
                </c:pt>
                <c:pt idx="1">
                  <c:v>42653</c:v>
                </c:pt>
                <c:pt idx="2">
                  <c:v>42654</c:v>
                </c:pt>
                <c:pt idx="3">
                  <c:v>42655</c:v>
                </c:pt>
                <c:pt idx="4">
                  <c:v>42656</c:v>
                </c:pt>
                <c:pt idx="5">
                  <c:v>42657</c:v>
                </c:pt>
                <c:pt idx="6">
                  <c:v>42660</c:v>
                </c:pt>
                <c:pt idx="7">
                  <c:v>42661</c:v>
                </c:pt>
                <c:pt idx="8">
                  <c:v>42662</c:v>
                </c:pt>
                <c:pt idx="9">
                  <c:v>42663</c:v>
                </c:pt>
                <c:pt idx="10">
                  <c:v>42664</c:v>
                </c:pt>
                <c:pt idx="11">
                  <c:v>42667</c:v>
                </c:pt>
                <c:pt idx="12">
                  <c:v>42668</c:v>
                </c:pt>
                <c:pt idx="13">
                  <c:v>42669</c:v>
                </c:pt>
                <c:pt idx="14">
                  <c:v>42670</c:v>
                </c:pt>
                <c:pt idx="15">
                  <c:v>42671</c:v>
                </c:pt>
              </c:numCache>
            </c:numRef>
          </c:cat>
          <c:val>
            <c:numRef>
              <c:f>'[1]prev-démo'!$K$7:$K$22</c:f>
              <c:numCache>
                <c:formatCode>General</c:formatCode>
                <c:ptCount val="16"/>
                <c:pt idx="0" formatCode="0.0_ ;[Red]\-0.0\ ">
                  <c:v>8.4</c:v>
                </c:pt>
                <c:pt idx="1">
                  <c:v>51.199999999999996</c:v>
                </c:pt>
                <c:pt idx="2">
                  <c:v>31.199999999999996</c:v>
                </c:pt>
                <c:pt idx="3">
                  <c:v>36.699999999999996</c:v>
                </c:pt>
                <c:pt idx="4">
                  <c:v>73</c:v>
                </c:pt>
                <c:pt idx="5">
                  <c:v>122.1</c:v>
                </c:pt>
                <c:pt idx="6">
                  <c:v>126.1</c:v>
                </c:pt>
                <c:pt idx="7">
                  <c:v>139.19999999999999</c:v>
                </c:pt>
                <c:pt idx="8">
                  <c:v>161.19999999999999</c:v>
                </c:pt>
                <c:pt idx="9">
                  <c:v>197.29999999999998</c:v>
                </c:pt>
                <c:pt idx="10">
                  <c:v>211.7</c:v>
                </c:pt>
                <c:pt idx="11">
                  <c:v>229.39999999999998</c:v>
                </c:pt>
                <c:pt idx="12">
                  <c:v>251.29999999999998</c:v>
                </c:pt>
                <c:pt idx="13">
                  <c:v>251.29999999999998</c:v>
                </c:pt>
                <c:pt idx="14">
                  <c:v>251.29999999999998</c:v>
                </c:pt>
                <c:pt idx="15">
                  <c:v>251.29999999999998</c:v>
                </c:pt>
              </c:numCache>
            </c:numRef>
          </c:val>
        </c:ser>
        <c:marker val="1"/>
        <c:axId val="94396416"/>
        <c:axId val="94397952"/>
      </c:lineChart>
      <c:dateAx>
        <c:axId val="94396416"/>
        <c:scaling>
          <c:orientation val="minMax"/>
        </c:scaling>
        <c:axPos val="b"/>
        <c:majorGridlines>
          <c:spPr>
            <a:ln w="6350">
              <a:gradFill flip="none" rotWithShape="1">
                <a:gsLst>
                  <a:gs pos="0">
                    <a:srgbClr val="4F81BD">
                      <a:tint val="66000"/>
                      <a:satMod val="160000"/>
                    </a:srgbClr>
                  </a:gs>
                  <a:gs pos="50000">
                    <a:srgbClr val="4F81BD">
                      <a:tint val="44500"/>
                      <a:satMod val="160000"/>
                    </a:srgbClr>
                  </a:gs>
                  <a:gs pos="100000">
                    <a:srgbClr val="4F81BD">
                      <a:tint val="23500"/>
                      <a:satMod val="160000"/>
                    </a:srgbClr>
                  </a:gs>
                </a:gsLst>
                <a:lin ang="2700000" scaled="1"/>
                <a:tileRect/>
              </a:gradFill>
            </a:ln>
          </c:spPr>
        </c:majorGridlines>
        <c:numFmt formatCode="dd\-mmm" sourceLinked="1"/>
        <c:tickLblPos val="nextTo"/>
        <c:crossAx val="94397952"/>
        <c:crosses val="autoZero"/>
        <c:auto val="1"/>
        <c:lblOffset val="100"/>
      </c:dateAx>
      <c:valAx>
        <c:axId val="94397952"/>
        <c:scaling>
          <c:orientation val="minMax"/>
        </c:scaling>
        <c:axPos val="l"/>
        <c:majorGridlines/>
        <c:numFmt formatCode="General" sourceLinked="1"/>
        <c:tickLblPos val="nextTo"/>
        <c:crossAx val="94396416"/>
        <c:crosses val="autoZero"/>
        <c:crossBetween val="between"/>
      </c:valAx>
      <c:spPr>
        <a:ln>
          <a:noFill/>
        </a:ln>
      </c:spPr>
    </c:plotArea>
    <c:legend>
      <c:legendPos val="r"/>
      <c:layout/>
    </c:legend>
    <c:plotVisOnly val="1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4</xdr:row>
      <xdr:rowOff>47625</xdr:rowOff>
    </xdr:from>
    <xdr:to>
      <xdr:col>27</xdr:col>
      <xdr:colOff>447675</xdr:colOff>
      <xdr:row>30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/Documents/pc-maison/INVESTISSEMENTS/GESTION%20INVESTISSEMENTS/journal%20trading%202016%20simp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ney management"/>
      <sheetName val="Perf Scalp"/>
      <sheetName val="journal scalp"/>
      <sheetName val="prev-réel"/>
      <sheetName val="prev-démo"/>
      <sheetName val="Feuil2"/>
    </sheetNames>
    <sheetDataSet>
      <sheetData sheetId="0"/>
      <sheetData sheetId="1"/>
      <sheetData sheetId="2"/>
      <sheetData sheetId="3"/>
      <sheetData sheetId="4">
        <row r="3">
          <cell r="D3" t="str">
            <v>prévisionnel</v>
          </cell>
          <cell r="J3" t="str">
            <v>effectif</v>
          </cell>
        </row>
        <row r="7">
          <cell r="B7">
            <v>42650</v>
          </cell>
          <cell r="E7">
            <v>10</v>
          </cell>
          <cell r="K7">
            <v>8.4</v>
          </cell>
        </row>
        <row r="8">
          <cell r="B8">
            <v>42653</v>
          </cell>
          <cell r="E8">
            <v>20</v>
          </cell>
          <cell r="K8">
            <v>51.199999999999996</v>
          </cell>
        </row>
        <row r="9">
          <cell r="B9">
            <v>42654</v>
          </cell>
          <cell r="E9">
            <v>30</v>
          </cell>
          <cell r="K9">
            <v>31.199999999999996</v>
          </cell>
        </row>
        <row r="10">
          <cell r="B10">
            <v>42655</v>
          </cell>
          <cell r="E10">
            <v>40</v>
          </cell>
          <cell r="K10">
            <v>36.699999999999996</v>
          </cell>
        </row>
        <row r="11">
          <cell r="B11">
            <v>42656</v>
          </cell>
          <cell r="E11">
            <v>50</v>
          </cell>
          <cell r="K11">
            <v>73</v>
          </cell>
        </row>
        <row r="12">
          <cell r="B12">
            <v>42657</v>
          </cell>
          <cell r="E12">
            <v>60</v>
          </cell>
          <cell r="K12">
            <v>122.1</v>
          </cell>
        </row>
        <row r="13">
          <cell r="B13">
            <v>42660</v>
          </cell>
          <cell r="E13">
            <v>70</v>
          </cell>
          <cell r="K13">
            <v>126.1</v>
          </cell>
        </row>
        <row r="14">
          <cell r="B14">
            <v>42661</v>
          </cell>
          <cell r="E14">
            <v>80</v>
          </cell>
          <cell r="K14">
            <v>139.19999999999999</v>
          </cell>
        </row>
        <row r="15">
          <cell r="B15">
            <v>42662</v>
          </cell>
          <cell r="E15">
            <v>90</v>
          </cell>
          <cell r="K15">
            <v>161.19999999999999</v>
          </cell>
        </row>
        <row r="16">
          <cell r="B16">
            <v>42663</v>
          </cell>
          <cell r="E16">
            <v>100</v>
          </cell>
          <cell r="K16">
            <v>197.29999999999998</v>
          </cell>
        </row>
        <row r="17">
          <cell r="B17">
            <v>42664</v>
          </cell>
          <cell r="E17">
            <v>110</v>
          </cell>
          <cell r="K17">
            <v>211.7</v>
          </cell>
        </row>
        <row r="18">
          <cell r="B18">
            <v>42667</v>
          </cell>
          <cell r="E18">
            <v>120</v>
          </cell>
          <cell r="K18">
            <v>229.39999999999998</v>
          </cell>
        </row>
        <row r="19">
          <cell r="B19">
            <v>42668</v>
          </cell>
          <cell r="E19">
            <v>130</v>
          </cell>
          <cell r="K19">
            <v>251.29999999999998</v>
          </cell>
        </row>
        <row r="20">
          <cell r="B20">
            <v>42669</v>
          </cell>
          <cell r="E20">
            <v>140</v>
          </cell>
          <cell r="K20">
            <v>251.29999999999998</v>
          </cell>
        </row>
        <row r="21">
          <cell r="B21">
            <v>42670</v>
          </cell>
          <cell r="E21">
            <v>150</v>
          </cell>
          <cell r="K21">
            <v>251.29999999999998</v>
          </cell>
        </row>
        <row r="22">
          <cell r="B22">
            <v>42671</v>
          </cell>
          <cell r="E22">
            <v>160</v>
          </cell>
          <cell r="K22">
            <v>251.29999999999998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138"/>
  <sheetViews>
    <sheetView workbookViewId="0">
      <selection activeCell="B34" sqref="B34"/>
    </sheetView>
  </sheetViews>
  <sheetFormatPr baseColWidth="10" defaultColWidth="7" defaultRowHeight="15"/>
  <cols>
    <col min="3" max="3" width="8.625" bestFit="1" customWidth="1"/>
    <col min="4" max="4" width="6.375" bestFit="1" customWidth="1"/>
    <col min="5" max="5" width="8.25"/>
    <col min="6" max="10" width="8.25" style="1"/>
    <col min="11" max="11" width="1.875" customWidth="1"/>
    <col min="12" max="15" width="8.25"/>
    <col min="16" max="16" width="8.25" style="70"/>
    <col min="17" max="17" width="8.25"/>
    <col min="18" max="18" width="8.25" style="70"/>
    <col min="19" max="19" width="8.25"/>
    <col min="20" max="21" width="8.25" style="1"/>
    <col min="22" max="22" width="8.25"/>
  </cols>
  <sheetData>
    <row r="1" spans="2:22" ht="26.25" thickBot="1">
      <c r="B1" s="131"/>
      <c r="C1" t="s">
        <v>26</v>
      </c>
      <c r="J1" s="66" t="s">
        <v>0</v>
      </c>
      <c r="K1" s="67"/>
      <c r="L1" s="68"/>
      <c r="M1" s="69"/>
      <c r="N1" s="69"/>
    </row>
    <row r="2" spans="2:22" ht="15.75" thickBot="1">
      <c r="R2" s="141" t="s">
        <v>27</v>
      </c>
      <c r="S2" s="141"/>
      <c r="T2" s="141"/>
      <c r="U2" s="141"/>
      <c r="V2" s="141"/>
    </row>
    <row r="3" spans="2:22" ht="20.25" customHeight="1">
      <c r="E3" s="2"/>
      <c r="F3" s="3" t="s">
        <v>1</v>
      </c>
      <c r="G3" s="71"/>
      <c r="H3" s="4"/>
      <c r="I3" s="4"/>
      <c r="J3" s="5"/>
      <c r="K3" s="6"/>
      <c r="L3" s="7" t="s">
        <v>2</v>
      </c>
      <c r="M3" s="8"/>
      <c r="N3" s="8"/>
      <c r="O3" s="8"/>
      <c r="P3" s="8"/>
      <c r="Q3" s="9"/>
      <c r="R3" s="137" t="s">
        <v>20</v>
      </c>
      <c r="S3" s="138" t="s">
        <v>3</v>
      </c>
      <c r="T3" s="139" t="s">
        <v>4</v>
      </c>
      <c r="U3" s="140" t="s">
        <v>21</v>
      </c>
      <c r="V3" s="73" t="s">
        <v>22</v>
      </c>
    </row>
    <row r="4" spans="2:22">
      <c r="E4" s="13"/>
      <c r="F4" s="14"/>
      <c r="G4" s="74"/>
      <c r="H4" s="15"/>
      <c r="I4" s="15"/>
      <c r="J4" s="16"/>
      <c r="K4" s="17"/>
      <c r="L4" s="18"/>
      <c r="M4" s="75"/>
      <c r="N4" s="75"/>
      <c r="O4" s="19"/>
      <c r="P4" s="76"/>
      <c r="Q4" s="20"/>
      <c r="R4" s="77"/>
      <c r="S4" s="21"/>
      <c r="T4" s="22"/>
      <c r="U4" s="23"/>
      <c r="V4" s="73"/>
    </row>
    <row r="5" spans="2:22" ht="30.75" thickBot="1">
      <c r="E5" s="24"/>
      <c r="F5" s="78" t="s">
        <v>5</v>
      </c>
      <c r="G5" s="79" t="s">
        <v>23</v>
      </c>
      <c r="H5" s="80" t="s">
        <v>24</v>
      </c>
      <c r="I5" s="80" t="s">
        <v>6</v>
      </c>
      <c r="J5" s="81" t="s">
        <v>7</v>
      </c>
      <c r="K5" s="82"/>
      <c r="L5" s="78" t="s">
        <v>5</v>
      </c>
      <c r="M5" s="79" t="s">
        <v>23</v>
      </c>
      <c r="N5" s="79" t="s">
        <v>25</v>
      </c>
      <c r="O5" s="80" t="s">
        <v>24</v>
      </c>
      <c r="P5" s="83" t="s">
        <v>6</v>
      </c>
      <c r="Q5" s="27" t="s">
        <v>7</v>
      </c>
      <c r="R5" s="84"/>
      <c r="S5" s="29"/>
      <c r="T5" s="26"/>
      <c r="U5" s="27"/>
    </row>
    <row r="6" spans="2:22" ht="15.75" thickBot="1">
      <c r="E6" s="33"/>
      <c r="F6" s="30"/>
      <c r="G6" s="87"/>
      <c r="H6" s="31"/>
      <c r="I6" s="31"/>
      <c r="J6" s="32">
        <v>50000</v>
      </c>
      <c r="K6" s="33"/>
      <c r="L6" s="30"/>
      <c r="M6" s="87"/>
      <c r="N6" s="87"/>
      <c r="O6" s="31"/>
      <c r="P6" s="88"/>
      <c r="Q6" s="32">
        <f>J6</f>
        <v>50000</v>
      </c>
      <c r="R6" s="89"/>
      <c r="S6" s="34"/>
      <c r="T6" s="31"/>
      <c r="U6" s="90"/>
    </row>
    <row r="7" spans="2:22" ht="15.75" thickBot="1">
      <c r="D7" s="35"/>
      <c r="E7" s="39"/>
      <c r="F7" s="36"/>
      <c r="G7" s="93"/>
      <c r="H7" s="37"/>
      <c r="I7" s="37">
        <f>F7*H7</f>
        <v>0</v>
      </c>
      <c r="J7" s="38">
        <f>J6+I7</f>
        <v>50000</v>
      </c>
      <c r="K7" s="39"/>
      <c r="L7" s="132"/>
      <c r="M7" s="41"/>
      <c r="N7" s="41"/>
      <c r="O7" s="37"/>
      <c r="P7" s="94"/>
      <c r="Q7" s="38">
        <f>Q6+P7</f>
        <v>50000</v>
      </c>
      <c r="R7" s="95">
        <f>P7</f>
        <v>0</v>
      </c>
      <c r="S7" s="41">
        <f>Q7-J7</f>
        <v>0</v>
      </c>
      <c r="T7" s="42">
        <f>L7-F7</f>
        <v>0</v>
      </c>
      <c r="U7" s="43">
        <f>T7</f>
        <v>0</v>
      </c>
    </row>
    <row r="8" spans="2:22">
      <c r="C8" s="44" t="s">
        <v>8</v>
      </c>
      <c r="D8" s="35">
        <v>42674</v>
      </c>
      <c r="E8" s="48" t="s">
        <v>9</v>
      </c>
      <c r="F8" s="45">
        <v>10</v>
      </c>
      <c r="G8" s="93">
        <f>G7+F8</f>
        <v>10</v>
      </c>
      <c r="H8" s="46">
        <v>1</v>
      </c>
      <c r="I8" s="46">
        <f t="shared" ref="I8:I37" si="0">F8*H8</f>
        <v>10</v>
      </c>
      <c r="J8" s="47">
        <f t="shared" ref="J8:J37" si="1">J7+I8</f>
        <v>50010</v>
      </c>
      <c r="K8" s="48"/>
      <c r="L8" s="133">
        <v>10</v>
      </c>
      <c r="M8" s="93">
        <f>M7+L8</f>
        <v>10</v>
      </c>
      <c r="N8" s="51">
        <f>AVERAGE($L$8:L8)</f>
        <v>10</v>
      </c>
      <c r="O8" s="46">
        <f>H8</f>
        <v>1</v>
      </c>
      <c r="P8" s="96">
        <f>L8*O8</f>
        <v>10</v>
      </c>
      <c r="Q8" s="47">
        <f t="shared" ref="Q8:Q37" si="2">Q7+P8</f>
        <v>50010</v>
      </c>
      <c r="R8" s="98">
        <f>R7+P8</f>
        <v>10</v>
      </c>
      <c r="S8" s="50">
        <f t="shared" ref="S8:S11" si="3">Q8-J8</f>
        <v>0</v>
      </c>
      <c r="T8" s="51">
        <f t="shared" ref="T8:T12" si="4">L8-F8</f>
        <v>0</v>
      </c>
      <c r="U8" s="52">
        <f>T8+U7</f>
        <v>0</v>
      </c>
    </row>
    <row r="9" spans="2:22">
      <c r="C9" s="44"/>
      <c r="D9" s="35">
        <v>42675</v>
      </c>
      <c r="E9" s="17" t="s">
        <v>10</v>
      </c>
      <c r="F9" s="14">
        <f t="shared" ref="F9:F73" si="5">F8</f>
        <v>10</v>
      </c>
      <c r="G9" s="74">
        <f>G8+F9</f>
        <v>20</v>
      </c>
      <c r="H9" s="15">
        <f t="shared" ref="H9:H74" si="6">H8</f>
        <v>1</v>
      </c>
      <c r="I9" s="15">
        <f t="shared" si="0"/>
        <v>10</v>
      </c>
      <c r="J9" s="16">
        <f t="shared" si="1"/>
        <v>50020</v>
      </c>
      <c r="K9" s="17"/>
      <c r="L9" s="134"/>
      <c r="M9" s="74">
        <f>M8+L9</f>
        <v>10</v>
      </c>
      <c r="N9" s="55">
        <f>AVERAGE($L$8:L9)</f>
        <v>10</v>
      </c>
      <c r="O9" s="15">
        <f t="shared" ref="O9:O70" si="7">H9</f>
        <v>1</v>
      </c>
      <c r="P9" s="101">
        <f>L9*O9</f>
        <v>0</v>
      </c>
      <c r="Q9" s="16">
        <f t="shared" si="2"/>
        <v>50010</v>
      </c>
      <c r="R9" s="103">
        <f t="shared" ref="R9:R19" si="8">R8+P9</f>
        <v>10</v>
      </c>
      <c r="S9" s="54">
        <f t="shared" si="3"/>
        <v>-10</v>
      </c>
      <c r="T9" s="55">
        <f>L9-F9</f>
        <v>-10</v>
      </c>
      <c r="U9" s="56">
        <f t="shared" ref="U9:U11" si="9">T9+U8</f>
        <v>-10</v>
      </c>
    </row>
    <row r="10" spans="2:22">
      <c r="C10" s="44"/>
      <c r="D10" s="35">
        <v>42676</v>
      </c>
      <c r="E10" s="17" t="s">
        <v>11</v>
      </c>
      <c r="F10" s="14">
        <f t="shared" si="5"/>
        <v>10</v>
      </c>
      <c r="G10" s="74">
        <f t="shared" ref="G10:G37" si="10">G9+F10</f>
        <v>30</v>
      </c>
      <c r="H10" s="15">
        <f t="shared" si="6"/>
        <v>1</v>
      </c>
      <c r="I10" s="15">
        <f t="shared" si="0"/>
        <v>10</v>
      </c>
      <c r="J10" s="16">
        <f t="shared" si="1"/>
        <v>50030</v>
      </c>
      <c r="K10" s="17"/>
      <c r="L10" s="134"/>
      <c r="M10" s="74">
        <f t="shared" ref="M10:M37" si="11">M9+L10</f>
        <v>10</v>
      </c>
      <c r="N10" s="55">
        <f>AVERAGE($L$8:L10)</f>
        <v>10</v>
      </c>
      <c r="O10" s="15">
        <f t="shared" si="7"/>
        <v>1</v>
      </c>
      <c r="P10" s="101">
        <f>L10*O10</f>
        <v>0</v>
      </c>
      <c r="Q10" s="16">
        <f t="shared" si="2"/>
        <v>50010</v>
      </c>
      <c r="R10" s="103">
        <f t="shared" si="8"/>
        <v>10</v>
      </c>
      <c r="S10" s="54">
        <f t="shared" si="3"/>
        <v>-20</v>
      </c>
      <c r="T10" s="55">
        <f t="shared" si="4"/>
        <v>-10</v>
      </c>
      <c r="U10" s="56">
        <f t="shared" si="9"/>
        <v>-20</v>
      </c>
    </row>
    <row r="11" spans="2:22" ht="15.75" thickBot="1">
      <c r="C11" s="44"/>
      <c r="D11" s="35">
        <v>42677</v>
      </c>
      <c r="E11" s="17" t="s">
        <v>12</v>
      </c>
      <c r="F11" s="14">
        <f t="shared" si="5"/>
        <v>10</v>
      </c>
      <c r="G11" s="74">
        <f t="shared" si="10"/>
        <v>40</v>
      </c>
      <c r="H11" s="15">
        <f t="shared" si="6"/>
        <v>1</v>
      </c>
      <c r="I11" s="15">
        <f t="shared" si="0"/>
        <v>10</v>
      </c>
      <c r="J11" s="16">
        <f t="shared" si="1"/>
        <v>50040</v>
      </c>
      <c r="K11" s="17"/>
      <c r="L11" s="134"/>
      <c r="M11" s="74">
        <f t="shared" si="11"/>
        <v>10</v>
      </c>
      <c r="N11" s="55">
        <f>AVERAGE($L$8:L11)</f>
        <v>10</v>
      </c>
      <c r="O11" s="15">
        <f t="shared" si="7"/>
        <v>1</v>
      </c>
      <c r="P11" s="101">
        <f t="shared" ref="P11:P37" si="12">L11*O11</f>
        <v>0</v>
      </c>
      <c r="Q11" s="57">
        <f t="shared" si="2"/>
        <v>50010</v>
      </c>
      <c r="R11" s="103">
        <f t="shared" si="8"/>
        <v>10</v>
      </c>
      <c r="S11" s="54">
        <f t="shared" si="3"/>
        <v>-30</v>
      </c>
      <c r="T11" s="55">
        <f t="shared" si="4"/>
        <v>-10</v>
      </c>
      <c r="U11" s="56">
        <f t="shared" si="9"/>
        <v>-30</v>
      </c>
    </row>
    <row r="12" spans="2:22" ht="15.75" thickBot="1">
      <c r="C12" s="44"/>
      <c r="D12" s="35">
        <v>42678</v>
      </c>
      <c r="E12" s="28" t="s">
        <v>13</v>
      </c>
      <c r="F12" s="25">
        <f t="shared" si="5"/>
        <v>10</v>
      </c>
      <c r="G12" s="107">
        <f t="shared" si="10"/>
        <v>50</v>
      </c>
      <c r="H12" s="26">
        <f t="shared" si="6"/>
        <v>1</v>
      </c>
      <c r="I12" s="26">
        <f t="shared" si="0"/>
        <v>10</v>
      </c>
      <c r="J12" s="27">
        <f t="shared" si="1"/>
        <v>50050</v>
      </c>
      <c r="K12" s="28"/>
      <c r="L12" s="135"/>
      <c r="M12" s="107">
        <f t="shared" si="11"/>
        <v>10</v>
      </c>
      <c r="N12" s="110">
        <f>AVERAGE($L$8:L12)</f>
        <v>10</v>
      </c>
      <c r="O12" s="26">
        <f t="shared" si="7"/>
        <v>1</v>
      </c>
      <c r="P12" s="118">
        <f t="shared" si="12"/>
        <v>0</v>
      </c>
      <c r="Q12" s="27">
        <f t="shared" si="2"/>
        <v>50010</v>
      </c>
      <c r="R12" s="84">
        <f t="shared" si="8"/>
        <v>10</v>
      </c>
      <c r="S12" s="59">
        <f>Q12-J12</f>
        <v>-40</v>
      </c>
      <c r="T12" s="110">
        <f t="shared" si="4"/>
        <v>-10</v>
      </c>
      <c r="U12" s="111">
        <f>T12+U11</f>
        <v>-40</v>
      </c>
      <c r="V12" s="112">
        <f>SUM(T8:T12)</f>
        <v>-40</v>
      </c>
    </row>
    <row r="13" spans="2:22">
      <c r="C13" s="44"/>
      <c r="D13" s="35"/>
      <c r="E13" s="48" t="s">
        <v>9</v>
      </c>
      <c r="F13" s="30">
        <f t="shared" si="5"/>
        <v>10</v>
      </c>
      <c r="G13" s="87">
        <f t="shared" si="10"/>
        <v>60</v>
      </c>
      <c r="H13" s="31">
        <f t="shared" si="6"/>
        <v>1</v>
      </c>
      <c r="I13" s="31">
        <f t="shared" si="0"/>
        <v>10</v>
      </c>
      <c r="J13" s="62">
        <f t="shared" si="1"/>
        <v>50060</v>
      </c>
      <c r="K13" s="33"/>
      <c r="L13" s="136"/>
      <c r="M13" s="87">
        <f t="shared" si="11"/>
        <v>10</v>
      </c>
      <c r="N13" s="115">
        <f>AVERAGE($L$8:L13)</f>
        <v>10</v>
      </c>
      <c r="O13" s="31">
        <f t="shared" si="7"/>
        <v>1</v>
      </c>
      <c r="P13" s="88">
        <f t="shared" si="12"/>
        <v>0</v>
      </c>
      <c r="Q13" s="62">
        <f t="shared" si="2"/>
        <v>50010</v>
      </c>
      <c r="R13" s="128">
        <f t="shared" si="8"/>
        <v>10</v>
      </c>
      <c r="S13" s="64">
        <f>Q13-J13</f>
        <v>-50</v>
      </c>
      <c r="T13" s="115">
        <f>L13-F13</f>
        <v>-10</v>
      </c>
      <c r="U13" s="116">
        <f>U12+T13</f>
        <v>-50</v>
      </c>
      <c r="V13" s="117"/>
    </row>
    <row r="14" spans="2:22">
      <c r="C14" s="44"/>
      <c r="D14" s="35"/>
      <c r="E14" s="17" t="s">
        <v>10</v>
      </c>
      <c r="F14" s="14">
        <f t="shared" si="5"/>
        <v>10</v>
      </c>
      <c r="G14" s="74">
        <f t="shared" si="10"/>
        <v>70</v>
      </c>
      <c r="H14" s="15">
        <f t="shared" si="6"/>
        <v>1</v>
      </c>
      <c r="I14" s="15">
        <f t="shared" si="0"/>
        <v>10</v>
      </c>
      <c r="J14" s="16">
        <f t="shared" si="1"/>
        <v>50070</v>
      </c>
      <c r="K14" s="17"/>
      <c r="L14" s="134"/>
      <c r="M14" s="74">
        <f t="shared" si="11"/>
        <v>10</v>
      </c>
      <c r="N14" s="55">
        <f>AVERAGE($L$8:L14)</f>
        <v>10</v>
      </c>
      <c r="O14" s="15">
        <f t="shared" si="7"/>
        <v>1</v>
      </c>
      <c r="P14" s="101">
        <f t="shared" si="12"/>
        <v>0</v>
      </c>
      <c r="Q14" s="16">
        <f t="shared" si="2"/>
        <v>50010</v>
      </c>
      <c r="R14" s="129">
        <f t="shared" si="8"/>
        <v>10</v>
      </c>
      <c r="S14" s="54">
        <f>Q14-J14</f>
        <v>-60</v>
      </c>
      <c r="T14" s="55">
        <f>L14-F14</f>
        <v>-10</v>
      </c>
      <c r="U14" s="56">
        <f>U13+T14</f>
        <v>-60</v>
      </c>
      <c r="V14" s="117"/>
    </row>
    <row r="15" spans="2:22">
      <c r="C15" s="44"/>
      <c r="D15" s="35"/>
      <c r="E15" s="17" t="s">
        <v>11</v>
      </c>
      <c r="F15" s="14">
        <f t="shared" si="5"/>
        <v>10</v>
      </c>
      <c r="G15" s="74">
        <f t="shared" si="10"/>
        <v>80</v>
      </c>
      <c r="H15" s="15">
        <f t="shared" si="6"/>
        <v>1</v>
      </c>
      <c r="I15" s="15">
        <f t="shared" si="0"/>
        <v>10</v>
      </c>
      <c r="J15" s="16">
        <f t="shared" si="1"/>
        <v>50080</v>
      </c>
      <c r="K15" s="17"/>
      <c r="L15" s="134"/>
      <c r="M15" s="74">
        <f t="shared" si="11"/>
        <v>10</v>
      </c>
      <c r="N15" s="55">
        <f>AVERAGE($L$8:L15)</f>
        <v>10</v>
      </c>
      <c r="O15" s="15">
        <f t="shared" si="7"/>
        <v>1</v>
      </c>
      <c r="P15" s="101">
        <f t="shared" si="12"/>
        <v>0</v>
      </c>
      <c r="Q15" s="16">
        <f t="shared" si="2"/>
        <v>50010</v>
      </c>
      <c r="R15" s="129">
        <f t="shared" si="8"/>
        <v>10</v>
      </c>
      <c r="S15" s="54">
        <f>Q15-J15</f>
        <v>-70</v>
      </c>
      <c r="T15" s="55">
        <f>L15-F15</f>
        <v>-10</v>
      </c>
      <c r="U15" s="56">
        <f>U14+T15</f>
        <v>-70</v>
      </c>
      <c r="V15" s="117"/>
    </row>
    <row r="16" spans="2:22" ht="15.75" thickBot="1">
      <c r="C16" s="44"/>
      <c r="D16" s="35"/>
      <c r="E16" s="17" t="s">
        <v>12</v>
      </c>
      <c r="F16" s="14">
        <f t="shared" si="5"/>
        <v>10</v>
      </c>
      <c r="G16" s="74">
        <f t="shared" si="10"/>
        <v>90</v>
      </c>
      <c r="H16" s="15">
        <f t="shared" si="6"/>
        <v>1</v>
      </c>
      <c r="I16" s="15">
        <f t="shared" si="0"/>
        <v>10</v>
      </c>
      <c r="J16" s="16">
        <f t="shared" si="1"/>
        <v>50090</v>
      </c>
      <c r="K16" s="17"/>
      <c r="L16" s="134"/>
      <c r="M16" s="74">
        <f t="shared" si="11"/>
        <v>10</v>
      </c>
      <c r="N16" s="55">
        <f>AVERAGE($L$8:L16)</f>
        <v>10</v>
      </c>
      <c r="O16" s="15">
        <f t="shared" si="7"/>
        <v>1</v>
      </c>
      <c r="P16" s="101">
        <f t="shared" si="12"/>
        <v>0</v>
      </c>
      <c r="Q16" s="16">
        <f t="shared" si="2"/>
        <v>50010</v>
      </c>
      <c r="R16" s="129">
        <f t="shared" si="8"/>
        <v>10</v>
      </c>
      <c r="S16" s="54">
        <f t="shared" ref="S16:S19" si="13">Q16-J16</f>
        <v>-80</v>
      </c>
      <c r="T16" s="55">
        <f>L16-F16</f>
        <v>-10</v>
      </c>
      <c r="U16" s="56">
        <f t="shared" ref="U16:U19" si="14">U15+T16</f>
        <v>-80</v>
      </c>
      <c r="V16" s="117"/>
    </row>
    <row r="17" spans="3:22" ht="15.75" thickBot="1">
      <c r="C17" s="44"/>
      <c r="D17" s="35"/>
      <c r="E17" s="28" t="s">
        <v>13</v>
      </c>
      <c r="F17" s="36">
        <f t="shared" si="5"/>
        <v>10</v>
      </c>
      <c r="G17" s="108">
        <f t="shared" si="10"/>
        <v>100</v>
      </c>
      <c r="H17" s="37">
        <f t="shared" si="6"/>
        <v>1</v>
      </c>
      <c r="I17" s="37">
        <f t="shared" si="0"/>
        <v>10</v>
      </c>
      <c r="J17" s="38">
        <f t="shared" si="1"/>
        <v>50100</v>
      </c>
      <c r="K17" s="39"/>
      <c r="L17" s="132"/>
      <c r="M17" s="108">
        <f t="shared" si="11"/>
        <v>10</v>
      </c>
      <c r="N17" s="42">
        <f>AVERAGE($L$8:L17)</f>
        <v>10</v>
      </c>
      <c r="O17" s="37">
        <f t="shared" si="7"/>
        <v>1</v>
      </c>
      <c r="P17" s="94">
        <f t="shared" si="12"/>
        <v>0</v>
      </c>
      <c r="Q17" s="38">
        <f t="shared" si="2"/>
        <v>50010</v>
      </c>
      <c r="R17" s="130">
        <f t="shared" si="8"/>
        <v>10</v>
      </c>
      <c r="S17" s="41">
        <f t="shared" si="13"/>
        <v>-90</v>
      </c>
      <c r="T17" s="42">
        <f>L17-F17</f>
        <v>-10</v>
      </c>
      <c r="U17" s="119">
        <f t="shared" si="14"/>
        <v>-90</v>
      </c>
      <c r="V17" s="112">
        <f>SUM(T13:T17)</f>
        <v>-50</v>
      </c>
    </row>
    <row r="18" spans="3:22">
      <c r="C18" s="44"/>
      <c r="D18" s="35"/>
      <c r="E18" s="48" t="s">
        <v>9</v>
      </c>
      <c r="F18" s="45">
        <f t="shared" si="5"/>
        <v>10</v>
      </c>
      <c r="G18" s="93">
        <f t="shared" si="10"/>
        <v>110</v>
      </c>
      <c r="H18" s="46">
        <v>2</v>
      </c>
      <c r="I18" s="46">
        <f t="shared" si="0"/>
        <v>20</v>
      </c>
      <c r="J18" s="47">
        <f t="shared" si="1"/>
        <v>50120</v>
      </c>
      <c r="K18" s="48"/>
      <c r="L18" s="133"/>
      <c r="M18" s="93">
        <f t="shared" si="11"/>
        <v>10</v>
      </c>
      <c r="N18" s="51">
        <f>AVERAGE($L$8:L18)</f>
        <v>10</v>
      </c>
      <c r="O18" s="46">
        <f t="shared" si="7"/>
        <v>2</v>
      </c>
      <c r="P18" s="96">
        <f t="shared" si="12"/>
        <v>0</v>
      </c>
      <c r="Q18" s="47">
        <f t="shared" si="2"/>
        <v>50010</v>
      </c>
      <c r="R18" s="121">
        <f t="shared" si="8"/>
        <v>10</v>
      </c>
      <c r="S18" s="122">
        <f t="shared" si="13"/>
        <v>-110</v>
      </c>
      <c r="T18" s="123">
        <f t="shared" ref="T18:T19" si="15">L18-F18</f>
        <v>-10</v>
      </c>
      <c r="U18" s="124">
        <f t="shared" si="14"/>
        <v>-100</v>
      </c>
      <c r="V18" s="117"/>
    </row>
    <row r="19" spans="3:22">
      <c r="C19" s="44"/>
      <c r="D19" s="35"/>
      <c r="E19" s="17" t="s">
        <v>10</v>
      </c>
      <c r="F19" s="14">
        <f t="shared" si="5"/>
        <v>10</v>
      </c>
      <c r="G19" s="74">
        <f t="shared" si="10"/>
        <v>120</v>
      </c>
      <c r="H19" s="15">
        <f t="shared" si="6"/>
        <v>2</v>
      </c>
      <c r="I19" s="15">
        <f t="shared" si="0"/>
        <v>20</v>
      </c>
      <c r="J19" s="16">
        <f t="shared" si="1"/>
        <v>50140</v>
      </c>
      <c r="K19" s="17"/>
      <c r="L19" s="134"/>
      <c r="M19" s="74">
        <f t="shared" si="11"/>
        <v>10</v>
      </c>
      <c r="N19" s="55">
        <f>AVERAGE($L$8:L19)</f>
        <v>10</v>
      </c>
      <c r="O19" s="15">
        <f t="shared" si="7"/>
        <v>2</v>
      </c>
      <c r="P19" s="101">
        <f t="shared" si="12"/>
        <v>0</v>
      </c>
      <c r="Q19" s="16">
        <f t="shared" si="2"/>
        <v>50010</v>
      </c>
      <c r="R19" s="103">
        <f t="shared" si="8"/>
        <v>10</v>
      </c>
      <c r="S19" s="54">
        <f t="shared" si="13"/>
        <v>-130</v>
      </c>
      <c r="T19" s="55">
        <f t="shared" si="15"/>
        <v>-10</v>
      </c>
      <c r="U19" s="56">
        <f t="shared" si="14"/>
        <v>-110</v>
      </c>
      <c r="V19" s="117"/>
    </row>
    <row r="20" spans="3:22">
      <c r="C20" s="44"/>
      <c r="D20" s="35"/>
      <c r="E20" s="17" t="s">
        <v>11</v>
      </c>
      <c r="F20" s="14">
        <f t="shared" si="5"/>
        <v>10</v>
      </c>
      <c r="G20" s="74">
        <f t="shared" si="10"/>
        <v>130</v>
      </c>
      <c r="H20" s="15">
        <f t="shared" si="6"/>
        <v>2</v>
      </c>
      <c r="I20" s="15">
        <f t="shared" si="0"/>
        <v>20</v>
      </c>
      <c r="J20" s="16">
        <f t="shared" si="1"/>
        <v>50160</v>
      </c>
      <c r="K20" s="17"/>
      <c r="L20" s="134"/>
      <c r="M20" s="74">
        <f t="shared" si="11"/>
        <v>10</v>
      </c>
      <c r="N20" s="55">
        <f>AVERAGE($L$8:L20)</f>
        <v>10</v>
      </c>
      <c r="O20" s="15">
        <f t="shared" si="7"/>
        <v>2</v>
      </c>
      <c r="P20" s="101">
        <f t="shared" si="12"/>
        <v>0</v>
      </c>
      <c r="Q20" s="16">
        <f t="shared" si="2"/>
        <v>50010</v>
      </c>
      <c r="R20" s="103"/>
      <c r="S20" s="54"/>
      <c r="T20" s="15"/>
      <c r="U20" s="16"/>
      <c r="V20" s="117"/>
    </row>
    <row r="21" spans="3:22" ht="15.75" thickBot="1">
      <c r="C21" s="44"/>
      <c r="D21" s="35"/>
      <c r="E21" s="17" t="s">
        <v>12</v>
      </c>
      <c r="F21" s="14">
        <f t="shared" si="5"/>
        <v>10</v>
      </c>
      <c r="G21" s="74">
        <f t="shared" si="10"/>
        <v>140</v>
      </c>
      <c r="H21" s="15">
        <f t="shared" si="6"/>
        <v>2</v>
      </c>
      <c r="I21" s="15">
        <f t="shared" si="0"/>
        <v>20</v>
      </c>
      <c r="J21" s="16">
        <f t="shared" si="1"/>
        <v>50180</v>
      </c>
      <c r="K21" s="17"/>
      <c r="L21" s="134"/>
      <c r="M21" s="74">
        <f t="shared" si="11"/>
        <v>10</v>
      </c>
      <c r="N21" s="55">
        <f>AVERAGE($L$8:L21)</f>
        <v>10</v>
      </c>
      <c r="O21" s="15">
        <f t="shared" si="7"/>
        <v>2</v>
      </c>
      <c r="P21" s="101">
        <f t="shared" si="12"/>
        <v>0</v>
      </c>
      <c r="Q21" s="16">
        <f t="shared" si="2"/>
        <v>50010</v>
      </c>
      <c r="R21" s="103"/>
      <c r="S21" s="54"/>
      <c r="T21" s="15"/>
      <c r="U21" s="16"/>
      <c r="V21" s="117"/>
    </row>
    <row r="22" spans="3:22" ht="15.75" thickBot="1">
      <c r="C22" s="44"/>
      <c r="D22" s="35"/>
      <c r="E22" s="28" t="s">
        <v>13</v>
      </c>
      <c r="F22" s="25">
        <f t="shared" si="5"/>
        <v>10</v>
      </c>
      <c r="G22" s="107">
        <f t="shared" si="10"/>
        <v>150</v>
      </c>
      <c r="H22" s="26">
        <f t="shared" si="6"/>
        <v>2</v>
      </c>
      <c r="I22" s="26">
        <f t="shared" si="0"/>
        <v>20</v>
      </c>
      <c r="J22" s="27">
        <f t="shared" si="1"/>
        <v>50200</v>
      </c>
      <c r="K22" s="28"/>
      <c r="L22" s="135"/>
      <c r="M22" s="107">
        <f t="shared" si="11"/>
        <v>10</v>
      </c>
      <c r="N22" s="110">
        <f>AVERAGE($L$8:L22)</f>
        <v>10</v>
      </c>
      <c r="O22" s="26">
        <f t="shared" si="7"/>
        <v>2</v>
      </c>
      <c r="P22" s="118">
        <f t="shared" si="12"/>
        <v>0</v>
      </c>
      <c r="Q22" s="27">
        <f t="shared" si="2"/>
        <v>50010</v>
      </c>
      <c r="R22" s="84"/>
      <c r="S22" s="59"/>
      <c r="T22" s="26"/>
      <c r="U22" s="27"/>
      <c r="V22" s="112">
        <f t="shared" ref="V22:V37" si="16">SUM(T18:T22)</f>
        <v>-20</v>
      </c>
    </row>
    <row r="23" spans="3:22">
      <c r="C23" s="44"/>
      <c r="E23" s="48" t="s">
        <v>9</v>
      </c>
      <c r="F23" s="30">
        <f t="shared" si="5"/>
        <v>10</v>
      </c>
      <c r="G23" s="87">
        <f t="shared" si="10"/>
        <v>160</v>
      </c>
      <c r="H23" s="31">
        <f t="shared" si="6"/>
        <v>2</v>
      </c>
      <c r="I23" s="31">
        <f t="shared" si="0"/>
        <v>20</v>
      </c>
      <c r="J23" s="62">
        <f t="shared" si="1"/>
        <v>50220</v>
      </c>
      <c r="K23" s="33"/>
      <c r="L23" s="136"/>
      <c r="M23" s="87">
        <f t="shared" si="11"/>
        <v>10</v>
      </c>
      <c r="N23" s="115">
        <f>AVERAGE($L$8:L23)</f>
        <v>10</v>
      </c>
      <c r="O23" s="31">
        <f t="shared" si="7"/>
        <v>2</v>
      </c>
      <c r="P23" s="88">
        <f t="shared" si="12"/>
        <v>0</v>
      </c>
      <c r="Q23" s="62">
        <f t="shared" si="2"/>
        <v>50010</v>
      </c>
      <c r="R23" s="98"/>
      <c r="S23" s="50"/>
      <c r="T23" s="46"/>
      <c r="U23" s="47"/>
      <c r="V23" s="117"/>
    </row>
    <row r="24" spans="3:22">
      <c r="C24" s="44"/>
      <c r="E24" s="17" t="s">
        <v>10</v>
      </c>
      <c r="F24" s="14">
        <f t="shared" si="5"/>
        <v>10</v>
      </c>
      <c r="G24" s="74">
        <f t="shared" si="10"/>
        <v>170</v>
      </c>
      <c r="H24" s="15">
        <f t="shared" si="6"/>
        <v>2</v>
      </c>
      <c r="I24" s="15">
        <f t="shared" si="0"/>
        <v>20</v>
      </c>
      <c r="J24" s="16">
        <f t="shared" si="1"/>
        <v>50240</v>
      </c>
      <c r="K24" s="17"/>
      <c r="L24" s="134"/>
      <c r="M24" s="74">
        <f t="shared" si="11"/>
        <v>10</v>
      </c>
      <c r="N24" s="55">
        <f>AVERAGE($L$8:L24)</f>
        <v>10</v>
      </c>
      <c r="O24" s="15">
        <f t="shared" si="7"/>
        <v>2</v>
      </c>
      <c r="P24" s="101">
        <f t="shared" si="12"/>
        <v>0</v>
      </c>
      <c r="Q24" s="16">
        <f t="shared" si="2"/>
        <v>50010</v>
      </c>
      <c r="R24" s="103"/>
      <c r="S24" s="54"/>
      <c r="T24" s="15"/>
      <c r="U24" s="16"/>
      <c r="V24" s="117"/>
    </row>
    <row r="25" spans="3:22">
      <c r="C25" s="44"/>
      <c r="E25" s="17" t="s">
        <v>11</v>
      </c>
      <c r="F25" s="14">
        <f t="shared" si="5"/>
        <v>10</v>
      </c>
      <c r="G25" s="74">
        <f t="shared" si="10"/>
        <v>180</v>
      </c>
      <c r="H25" s="15">
        <f t="shared" si="6"/>
        <v>2</v>
      </c>
      <c r="I25" s="15">
        <f t="shared" si="0"/>
        <v>20</v>
      </c>
      <c r="J25" s="16">
        <f t="shared" si="1"/>
        <v>50260</v>
      </c>
      <c r="K25" s="17"/>
      <c r="L25" s="134"/>
      <c r="M25" s="74">
        <f t="shared" si="11"/>
        <v>10</v>
      </c>
      <c r="N25" s="55">
        <f>AVERAGE($L$8:L25)</f>
        <v>10</v>
      </c>
      <c r="O25" s="15">
        <f t="shared" si="7"/>
        <v>2</v>
      </c>
      <c r="P25" s="101">
        <f t="shared" si="12"/>
        <v>0</v>
      </c>
      <c r="Q25" s="16">
        <f t="shared" si="2"/>
        <v>50010</v>
      </c>
      <c r="R25" s="103"/>
      <c r="S25" s="54"/>
      <c r="T25" s="15"/>
      <c r="U25" s="16"/>
      <c r="V25" s="117"/>
    </row>
    <row r="26" spans="3:22" ht="15.75" thickBot="1">
      <c r="C26" s="44"/>
      <c r="E26" s="17" t="s">
        <v>12</v>
      </c>
      <c r="F26" s="14">
        <f t="shared" si="5"/>
        <v>10</v>
      </c>
      <c r="G26" s="74">
        <f t="shared" si="10"/>
        <v>190</v>
      </c>
      <c r="H26" s="15">
        <f t="shared" si="6"/>
        <v>2</v>
      </c>
      <c r="I26" s="15">
        <f t="shared" si="0"/>
        <v>20</v>
      </c>
      <c r="J26" s="16">
        <f t="shared" si="1"/>
        <v>50280</v>
      </c>
      <c r="K26" s="17"/>
      <c r="L26" s="134"/>
      <c r="M26" s="74">
        <f t="shared" si="11"/>
        <v>10</v>
      </c>
      <c r="N26" s="55">
        <f>AVERAGE($L$8:L26)</f>
        <v>10</v>
      </c>
      <c r="O26" s="15">
        <f t="shared" si="7"/>
        <v>2</v>
      </c>
      <c r="P26" s="101">
        <f t="shared" si="12"/>
        <v>0</v>
      </c>
      <c r="Q26" s="16">
        <f t="shared" si="2"/>
        <v>50010</v>
      </c>
      <c r="R26" s="103"/>
      <c r="S26" s="54"/>
      <c r="T26" s="15"/>
      <c r="U26" s="16"/>
      <c r="V26" s="117"/>
    </row>
    <row r="27" spans="3:22" ht="15.75" thickBot="1">
      <c r="C27" s="60">
        <f>SUM(I8:I27)</f>
        <v>300</v>
      </c>
      <c r="D27" s="61"/>
      <c r="E27" s="28" t="s">
        <v>13</v>
      </c>
      <c r="F27" s="36">
        <f t="shared" si="5"/>
        <v>10</v>
      </c>
      <c r="G27" s="108">
        <f t="shared" si="10"/>
        <v>200</v>
      </c>
      <c r="H27" s="37">
        <f t="shared" si="6"/>
        <v>2</v>
      </c>
      <c r="I27" s="37">
        <f t="shared" si="0"/>
        <v>20</v>
      </c>
      <c r="J27" s="38">
        <f t="shared" si="1"/>
        <v>50300</v>
      </c>
      <c r="K27" s="39"/>
      <c r="L27" s="132"/>
      <c r="M27" s="108">
        <f t="shared" si="11"/>
        <v>10</v>
      </c>
      <c r="N27" s="42">
        <f>AVERAGE($L$8:L27)</f>
        <v>10</v>
      </c>
      <c r="O27" s="37">
        <f t="shared" si="7"/>
        <v>2</v>
      </c>
      <c r="P27" s="94">
        <f t="shared" si="12"/>
        <v>0</v>
      </c>
      <c r="Q27" s="38">
        <f t="shared" si="2"/>
        <v>50010</v>
      </c>
      <c r="R27" s="84"/>
      <c r="S27" s="59"/>
      <c r="T27" s="26"/>
      <c r="U27" s="27"/>
      <c r="V27" s="112">
        <f t="shared" si="16"/>
        <v>0</v>
      </c>
    </row>
    <row r="28" spans="3:22">
      <c r="C28" s="44" t="s">
        <v>14</v>
      </c>
      <c r="D28" s="35">
        <v>42702</v>
      </c>
      <c r="E28" s="48" t="s">
        <v>9</v>
      </c>
      <c r="F28" s="45">
        <f t="shared" si="5"/>
        <v>10</v>
      </c>
      <c r="G28" s="93">
        <f t="shared" si="10"/>
        <v>210</v>
      </c>
      <c r="H28" s="46">
        <v>3</v>
      </c>
      <c r="I28" s="46">
        <f t="shared" si="0"/>
        <v>30</v>
      </c>
      <c r="J28" s="47">
        <f t="shared" si="1"/>
        <v>50330</v>
      </c>
      <c r="K28" s="48"/>
      <c r="L28" s="133"/>
      <c r="M28" s="93">
        <f t="shared" si="11"/>
        <v>10</v>
      </c>
      <c r="N28" s="51">
        <f>AVERAGE($L$8:L28)</f>
        <v>10</v>
      </c>
      <c r="O28" s="46">
        <f t="shared" si="7"/>
        <v>3</v>
      </c>
      <c r="P28" s="96">
        <f t="shared" si="12"/>
        <v>0</v>
      </c>
      <c r="Q28" s="47">
        <f t="shared" si="2"/>
        <v>50010</v>
      </c>
      <c r="R28" s="127"/>
      <c r="S28" s="50"/>
      <c r="T28" s="46"/>
      <c r="U28" s="47"/>
      <c r="V28" s="117"/>
    </row>
    <row r="29" spans="3:22">
      <c r="D29" s="35">
        <v>42703</v>
      </c>
      <c r="E29" s="17" t="s">
        <v>10</v>
      </c>
      <c r="F29" s="14">
        <f t="shared" si="5"/>
        <v>10</v>
      </c>
      <c r="G29" s="74">
        <f t="shared" si="10"/>
        <v>220</v>
      </c>
      <c r="H29" s="15">
        <f t="shared" si="6"/>
        <v>3</v>
      </c>
      <c r="I29" s="15">
        <f t="shared" si="0"/>
        <v>30</v>
      </c>
      <c r="J29" s="16">
        <f t="shared" si="1"/>
        <v>50360</v>
      </c>
      <c r="K29" s="17"/>
      <c r="L29" s="134"/>
      <c r="M29" s="74">
        <f t="shared" si="11"/>
        <v>10</v>
      </c>
      <c r="N29" s="55">
        <f>AVERAGE($L$8:L29)</f>
        <v>10</v>
      </c>
      <c r="O29" s="15">
        <f t="shared" si="7"/>
        <v>3</v>
      </c>
      <c r="P29" s="101">
        <f t="shared" si="12"/>
        <v>0</v>
      </c>
      <c r="Q29" s="16">
        <f t="shared" si="2"/>
        <v>50010</v>
      </c>
      <c r="R29" s="103"/>
      <c r="S29" s="54"/>
      <c r="T29" s="15"/>
      <c r="U29" s="16"/>
      <c r="V29" s="117"/>
    </row>
    <row r="30" spans="3:22">
      <c r="D30" s="35">
        <v>42704</v>
      </c>
      <c r="E30" s="17" t="s">
        <v>11</v>
      </c>
      <c r="F30" s="14">
        <f t="shared" si="5"/>
        <v>10</v>
      </c>
      <c r="G30" s="74">
        <f t="shared" si="10"/>
        <v>230</v>
      </c>
      <c r="H30" s="15">
        <f t="shared" si="6"/>
        <v>3</v>
      </c>
      <c r="I30" s="15">
        <f t="shared" si="0"/>
        <v>30</v>
      </c>
      <c r="J30" s="16">
        <f t="shared" si="1"/>
        <v>50390</v>
      </c>
      <c r="K30" s="17"/>
      <c r="L30" s="134"/>
      <c r="M30" s="74">
        <f t="shared" si="11"/>
        <v>10</v>
      </c>
      <c r="N30" s="55">
        <f>AVERAGE($L$8:L30)</f>
        <v>10</v>
      </c>
      <c r="O30" s="15">
        <f t="shared" si="7"/>
        <v>3</v>
      </c>
      <c r="P30" s="101">
        <f t="shared" si="12"/>
        <v>0</v>
      </c>
      <c r="Q30" s="16">
        <f t="shared" si="2"/>
        <v>50010</v>
      </c>
      <c r="R30" s="103"/>
      <c r="S30" s="54"/>
      <c r="T30" s="15"/>
      <c r="U30" s="16"/>
      <c r="V30" s="117"/>
    </row>
    <row r="31" spans="3:22" ht="15.75" thickBot="1">
      <c r="D31" s="35">
        <v>42705</v>
      </c>
      <c r="E31" s="17" t="s">
        <v>12</v>
      </c>
      <c r="F31" s="14">
        <f t="shared" si="5"/>
        <v>10</v>
      </c>
      <c r="G31" s="74">
        <f t="shared" si="10"/>
        <v>240</v>
      </c>
      <c r="H31" s="15">
        <f t="shared" si="6"/>
        <v>3</v>
      </c>
      <c r="I31" s="15">
        <f t="shared" si="0"/>
        <v>30</v>
      </c>
      <c r="J31" s="16">
        <f t="shared" si="1"/>
        <v>50420</v>
      </c>
      <c r="K31" s="17"/>
      <c r="L31" s="134"/>
      <c r="M31" s="74">
        <f t="shared" si="11"/>
        <v>10</v>
      </c>
      <c r="N31" s="55">
        <f>AVERAGE($L$8:L31)</f>
        <v>10</v>
      </c>
      <c r="O31" s="15">
        <f t="shared" si="7"/>
        <v>3</v>
      </c>
      <c r="P31" s="101">
        <f t="shared" si="12"/>
        <v>0</v>
      </c>
      <c r="Q31" s="16">
        <f t="shared" si="2"/>
        <v>50010</v>
      </c>
      <c r="R31" s="103"/>
      <c r="S31" s="54"/>
      <c r="T31" s="15"/>
      <c r="U31" s="16"/>
      <c r="V31" s="117"/>
    </row>
    <row r="32" spans="3:22" ht="15.75" thickBot="1">
      <c r="D32" s="35">
        <v>42706</v>
      </c>
      <c r="E32" s="28" t="s">
        <v>13</v>
      </c>
      <c r="F32" s="25">
        <f t="shared" si="5"/>
        <v>10</v>
      </c>
      <c r="G32" s="107">
        <f t="shared" si="10"/>
        <v>250</v>
      </c>
      <c r="H32" s="26">
        <f t="shared" si="6"/>
        <v>3</v>
      </c>
      <c r="I32" s="26">
        <f t="shared" si="0"/>
        <v>30</v>
      </c>
      <c r="J32" s="27">
        <f t="shared" si="1"/>
        <v>50450</v>
      </c>
      <c r="K32" s="28"/>
      <c r="L32" s="135"/>
      <c r="M32" s="107">
        <f t="shared" si="11"/>
        <v>10</v>
      </c>
      <c r="N32" s="110">
        <f>AVERAGE($L$8:L32)</f>
        <v>10</v>
      </c>
      <c r="O32" s="26">
        <f t="shared" si="7"/>
        <v>3</v>
      </c>
      <c r="P32" s="118">
        <f t="shared" si="12"/>
        <v>0</v>
      </c>
      <c r="Q32" s="27">
        <f t="shared" si="2"/>
        <v>50010</v>
      </c>
      <c r="R32" s="95"/>
      <c r="S32" s="59"/>
      <c r="T32" s="26"/>
      <c r="U32" s="27"/>
      <c r="V32" s="112">
        <f t="shared" si="16"/>
        <v>0</v>
      </c>
    </row>
    <row r="33" spans="5:22">
      <c r="E33" s="48" t="s">
        <v>9</v>
      </c>
      <c r="F33" s="45">
        <f t="shared" si="5"/>
        <v>10</v>
      </c>
      <c r="G33" s="93">
        <f t="shared" si="10"/>
        <v>260</v>
      </c>
      <c r="H33" s="46">
        <f t="shared" si="6"/>
        <v>3</v>
      </c>
      <c r="I33" s="46">
        <f t="shared" si="0"/>
        <v>30</v>
      </c>
      <c r="J33" s="47">
        <f t="shared" si="1"/>
        <v>50480</v>
      </c>
      <c r="K33" s="48"/>
      <c r="L33" s="136"/>
      <c r="M33" s="87">
        <f t="shared" si="11"/>
        <v>10</v>
      </c>
      <c r="N33" s="115">
        <f>AVERAGE($L$8:L33)</f>
        <v>10</v>
      </c>
      <c r="O33" s="31">
        <f t="shared" si="7"/>
        <v>3</v>
      </c>
      <c r="P33" s="88">
        <f t="shared" si="12"/>
        <v>0</v>
      </c>
      <c r="Q33" s="62">
        <f t="shared" si="2"/>
        <v>50010</v>
      </c>
      <c r="R33" s="98"/>
      <c r="S33" s="50"/>
      <c r="T33" s="46"/>
      <c r="U33" s="47"/>
      <c r="V33" s="117"/>
    </row>
    <row r="34" spans="5:22">
      <c r="E34" s="17" t="s">
        <v>10</v>
      </c>
      <c r="F34" s="14">
        <f t="shared" si="5"/>
        <v>10</v>
      </c>
      <c r="G34" s="74">
        <f t="shared" si="10"/>
        <v>270</v>
      </c>
      <c r="H34" s="15">
        <f t="shared" si="6"/>
        <v>3</v>
      </c>
      <c r="I34" s="15">
        <f t="shared" si="0"/>
        <v>30</v>
      </c>
      <c r="J34" s="16">
        <f t="shared" si="1"/>
        <v>50510</v>
      </c>
      <c r="K34" s="17"/>
      <c r="L34" s="134"/>
      <c r="M34" s="74">
        <f t="shared" si="11"/>
        <v>10</v>
      </c>
      <c r="N34" s="55">
        <f>AVERAGE($L$8:L34)</f>
        <v>10</v>
      </c>
      <c r="O34" s="15">
        <f t="shared" si="7"/>
        <v>3</v>
      </c>
      <c r="P34" s="101">
        <f t="shared" si="12"/>
        <v>0</v>
      </c>
      <c r="Q34" s="16">
        <f t="shared" si="2"/>
        <v>50010</v>
      </c>
      <c r="R34" s="103"/>
      <c r="S34" s="54"/>
      <c r="T34" s="15"/>
      <c r="U34" s="16"/>
      <c r="V34" s="117"/>
    </row>
    <row r="35" spans="5:22">
      <c r="E35" s="17" t="s">
        <v>11</v>
      </c>
      <c r="F35" s="14">
        <f t="shared" si="5"/>
        <v>10</v>
      </c>
      <c r="G35" s="74">
        <f t="shared" si="10"/>
        <v>280</v>
      </c>
      <c r="H35" s="15">
        <f t="shared" si="6"/>
        <v>3</v>
      </c>
      <c r="I35" s="15">
        <f t="shared" si="0"/>
        <v>30</v>
      </c>
      <c r="J35" s="16">
        <f t="shared" si="1"/>
        <v>50540</v>
      </c>
      <c r="K35" s="17"/>
      <c r="L35" s="134"/>
      <c r="M35" s="74">
        <f t="shared" si="11"/>
        <v>10</v>
      </c>
      <c r="N35" s="55">
        <f>AVERAGE($L$8:L35)</f>
        <v>10</v>
      </c>
      <c r="O35" s="15">
        <f t="shared" si="7"/>
        <v>3</v>
      </c>
      <c r="P35" s="101">
        <f t="shared" si="12"/>
        <v>0</v>
      </c>
      <c r="Q35" s="16">
        <f t="shared" si="2"/>
        <v>50010</v>
      </c>
      <c r="R35" s="103"/>
      <c r="S35" s="54"/>
      <c r="T35" s="15"/>
      <c r="U35" s="16"/>
      <c r="V35" s="117"/>
    </row>
    <row r="36" spans="5:22" ht="15.75" thickBot="1">
      <c r="E36" s="17" t="s">
        <v>12</v>
      </c>
      <c r="F36" s="14">
        <f t="shared" si="5"/>
        <v>10</v>
      </c>
      <c r="G36" s="74">
        <f t="shared" si="10"/>
        <v>290</v>
      </c>
      <c r="H36" s="15">
        <f t="shared" si="6"/>
        <v>3</v>
      </c>
      <c r="I36" s="15">
        <f t="shared" si="0"/>
        <v>30</v>
      </c>
      <c r="J36" s="16">
        <f t="shared" si="1"/>
        <v>50570</v>
      </c>
      <c r="K36" s="17"/>
      <c r="L36" s="134"/>
      <c r="M36" s="74">
        <f t="shared" si="11"/>
        <v>10</v>
      </c>
      <c r="N36" s="55">
        <f>AVERAGE($L$8:L36)</f>
        <v>10</v>
      </c>
      <c r="O36" s="15">
        <f t="shared" si="7"/>
        <v>3</v>
      </c>
      <c r="P36" s="101">
        <f t="shared" si="12"/>
        <v>0</v>
      </c>
      <c r="Q36" s="16">
        <f t="shared" si="2"/>
        <v>50010</v>
      </c>
      <c r="R36" s="103"/>
      <c r="S36" s="54"/>
      <c r="T36" s="15"/>
      <c r="U36" s="16"/>
      <c r="V36" s="117"/>
    </row>
    <row r="37" spans="5:22" ht="15.75" thickBot="1">
      <c r="E37" s="28" t="s">
        <v>13</v>
      </c>
      <c r="F37" s="25">
        <f t="shared" si="5"/>
        <v>10</v>
      </c>
      <c r="G37" s="107">
        <f t="shared" si="10"/>
        <v>300</v>
      </c>
      <c r="H37" s="26">
        <f t="shared" si="6"/>
        <v>3</v>
      </c>
      <c r="I37" s="26">
        <f t="shared" si="0"/>
        <v>30</v>
      </c>
      <c r="J37" s="27">
        <f t="shared" si="1"/>
        <v>50600</v>
      </c>
      <c r="K37" s="28"/>
      <c r="L37" s="132"/>
      <c r="M37" s="108">
        <f t="shared" si="11"/>
        <v>10</v>
      </c>
      <c r="N37" s="42">
        <f>AVERAGE($L$8:L37)</f>
        <v>10</v>
      </c>
      <c r="O37" s="37">
        <f t="shared" si="7"/>
        <v>3</v>
      </c>
      <c r="P37" s="94">
        <f t="shared" si="12"/>
        <v>0</v>
      </c>
      <c r="Q37" s="38">
        <f t="shared" si="2"/>
        <v>50010</v>
      </c>
      <c r="R37" s="84"/>
      <c r="S37" s="59"/>
      <c r="T37" s="26"/>
      <c r="U37" s="27"/>
      <c r="V37" s="112">
        <f t="shared" si="16"/>
        <v>0</v>
      </c>
    </row>
    <row r="38" spans="5:22">
      <c r="E38" s="48" t="s">
        <v>9</v>
      </c>
      <c r="F38" s="45">
        <f t="shared" si="5"/>
        <v>10</v>
      </c>
      <c r="G38" s="93">
        <f t="shared" ref="G38:G70" si="17">G37+F38</f>
        <v>310</v>
      </c>
      <c r="H38" s="46">
        <v>4</v>
      </c>
      <c r="I38" s="46">
        <f t="shared" ref="I38:I70" si="18">F38*H38</f>
        <v>40</v>
      </c>
      <c r="J38" s="47">
        <f t="shared" ref="J38:J70" si="19">J37+I38</f>
        <v>50640</v>
      </c>
      <c r="K38" s="48"/>
      <c r="L38" s="133"/>
      <c r="M38" s="93">
        <f t="shared" ref="M38:M70" si="20">M37+L38</f>
        <v>10</v>
      </c>
      <c r="N38" s="51">
        <f>AVERAGE($L$8:L38)</f>
        <v>10</v>
      </c>
      <c r="O38" s="46">
        <f t="shared" si="7"/>
        <v>4</v>
      </c>
      <c r="P38" s="96">
        <f t="shared" ref="P38:P70" si="21">L38*O38</f>
        <v>0</v>
      </c>
      <c r="Q38" s="47">
        <f t="shared" ref="Q38:Q70" si="22">Q37+P38</f>
        <v>50010</v>
      </c>
      <c r="R38" s="127"/>
      <c r="S38" s="50"/>
      <c r="T38" s="46"/>
      <c r="U38" s="47"/>
      <c r="V38" s="117"/>
    </row>
    <row r="39" spans="5:22">
      <c r="E39" s="17" t="s">
        <v>10</v>
      </c>
      <c r="F39" s="14">
        <f t="shared" si="5"/>
        <v>10</v>
      </c>
      <c r="G39" s="74">
        <f t="shared" si="17"/>
        <v>320</v>
      </c>
      <c r="H39" s="15">
        <f t="shared" si="6"/>
        <v>4</v>
      </c>
      <c r="I39" s="15">
        <f t="shared" si="18"/>
        <v>40</v>
      </c>
      <c r="J39" s="16">
        <f t="shared" si="19"/>
        <v>50680</v>
      </c>
      <c r="K39" s="17"/>
      <c r="L39" s="134"/>
      <c r="M39" s="74">
        <f t="shared" si="20"/>
        <v>10</v>
      </c>
      <c r="N39" s="55">
        <f>AVERAGE($L$8:L39)</f>
        <v>10</v>
      </c>
      <c r="O39" s="15">
        <f t="shared" si="7"/>
        <v>4</v>
      </c>
      <c r="P39" s="101">
        <f t="shared" si="21"/>
        <v>0</v>
      </c>
      <c r="Q39" s="16">
        <f t="shared" si="22"/>
        <v>50010</v>
      </c>
      <c r="R39" s="103"/>
      <c r="S39" s="54"/>
      <c r="T39" s="15"/>
      <c r="U39" s="16"/>
      <c r="V39" s="117"/>
    </row>
    <row r="40" spans="5:22">
      <c r="E40" s="17" t="s">
        <v>11</v>
      </c>
      <c r="F40" s="14">
        <f t="shared" si="5"/>
        <v>10</v>
      </c>
      <c r="G40" s="74">
        <f t="shared" si="17"/>
        <v>330</v>
      </c>
      <c r="H40" s="15">
        <f t="shared" si="6"/>
        <v>4</v>
      </c>
      <c r="I40" s="15">
        <f t="shared" si="18"/>
        <v>40</v>
      </c>
      <c r="J40" s="16">
        <f t="shared" si="19"/>
        <v>50720</v>
      </c>
      <c r="K40" s="17"/>
      <c r="L40" s="134"/>
      <c r="M40" s="74">
        <f t="shared" si="20"/>
        <v>10</v>
      </c>
      <c r="N40" s="55">
        <f>AVERAGE($L$8:L40)</f>
        <v>10</v>
      </c>
      <c r="O40" s="15">
        <f t="shared" si="7"/>
        <v>4</v>
      </c>
      <c r="P40" s="101">
        <f t="shared" si="21"/>
        <v>0</v>
      </c>
      <c r="Q40" s="16">
        <f t="shared" si="22"/>
        <v>50010</v>
      </c>
      <c r="R40" s="103"/>
      <c r="S40" s="54"/>
      <c r="T40" s="15"/>
      <c r="U40" s="16"/>
      <c r="V40" s="117"/>
    </row>
    <row r="41" spans="5:22" ht="15.75" thickBot="1">
      <c r="E41" s="17" t="s">
        <v>12</v>
      </c>
      <c r="F41" s="14">
        <f t="shared" si="5"/>
        <v>10</v>
      </c>
      <c r="G41" s="74">
        <f t="shared" si="17"/>
        <v>340</v>
      </c>
      <c r="H41" s="15">
        <f t="shared" si="6"/>
        <v>4</v>
      </c>
      <c r="I41" s="15">
        <f t="shared" si="18"/>
        <v>40</v>
      </c>
      <c r="J41" s="16">
        <f t="shared" si="19"/>
        <v>50760</v>
      </c>
      <c r="K41" s="17"/>
      <c r="L41" s="134"/>
      <c r="M41" s="74">
        <f t="shared" si="20"/>
        <v>10</v>
      </c>
      <c r="N41" s="55">
        <f>AVERAGE($L$8:L41)</f>
        <v>10</v>
      </c>
      <c r="O41" s="15">
        <f t="shared" si="7"/>
        <v>4</v>
      </c>
      <c r="P41" s="101">
        <f t="shared" si="21"/>
        <v>0</v>
      </c>
      <c r="Q41" s="16">
        <f t="shared" si="22"/>
        <v>50010</v>
      </c>
      <c r="R41" s="103"/>
      <c r="S41" s="54"/>
      <c r="T41" s="15"/>
      <c r="U41" s="16"/>
      <c r="V41" s="117"/>
    </row>
    <row r="42" spans="5:22" ht="15.75" thickBot="1">
      <c r="E42" s="28" t="s">
        <v>13</v>
      </c>
      <c r="F42" s="25">
        <f t="shared" si="5"/>
        <v>10</v>
      </c>
      <c r="G42" s="107">
        <f t="shared" si="17"/>
        <v>350</v>
      </c>
      <c r="H42" s="26">
        <f t="shared" si="6"/>
        <v>4</v>
      </c>
      <c r="I42" s="26">
        <f t="shared" si="18"/>
        <v>40</v>
      </c>
      <c r="J42" s="27">
        <f t="shared" si="19"/>
        <v>50800</v>
      </c>
      <c r="K42" s="28"/>
      <c r="L42" s="135"/>
      <c r="M42" s="107">
        <f t="shared" si="20"/>
        <v>10</v>
      </c>
      <c r="N42" s="110">
        <f>AVERAGE($L$8:L42)</f>
        <v>10</v>
      </c>
      <c r="O42" s="26">
        <f t="shared" si="7"/>
        <v>4</v>
      </c>
      <c r="P42" s="118">
        <f t="shared" si="21"/>
        <v>0</v>
      </c>
      <c r="Q42" s="27">
        <f t="shared" si="22"/>
        <v>50010</v>
      </c>
      <c r="R42" s="95"/>
      <c r="S42" s="59"/>
      <c r="T42" s="26"/>
      <c r="U42" s="27"/>
      <c r="V42" s="112">
        <f t="shared" ref="V42:V70" si="23">SUM(T38:T42)</f>
        <v>0</v>
      </c>
    </row>
    <row r="43" spans="5:22">
      <c r="E43" s="48" t="s">
        <v>9</v>
      </c>
      <c r="F43" s="45">
        <f t="shared" si="5"/>
        <v>10</v>
      </c>
      <c r="G43" s="93">
        <f t="shared" si="17"/>
        <v>360</v>
      </c>
      <c r="H43" s="46">
        <f t="shared" si="6"/>
        <v>4</v>
      </c>
      <c r="I43" s="46">
        <f t="shared" si="18"/>
        <v>40</v>
      </c>
      <c r="J43" s="47">
        <f t="shared" si="19"/>
        <v>50840</v>
      </c>
      <c r="K43" s="48"/>
      <c r="L43" s="136"/>
      <c r="M43" s="87">
        <f t="shared" si="20"/>
        <v>10</v>
      </c>
      <c r="N43" s="115">
        <f>AVERAGE($L$8:L43)</f>
        <v>10</v>
      </c>
      <c r="O43" s="31">
        <f t="shared" si="7"/>
        <v>4</v>
      </c>
      <c r="P43" s="88">
        <f t="shared" si="21"/>
        <v>0</v>
      </c>
      <c r="Q43" s="62">
        <f t="shared" si="22"/>
        <v>50010</v>
      </c>
      <c r="R43" s="98"/>
      <c r="S43" s="50"/>
      <c r="T43" s="46"/>
      <c r="U43" s="47"/>
      <c r="V43" s="117"/>
    </row>
    <row r="44" spans="5:22">
      <c r="E44" s="17" t="s">
        <v>10</v>
      </c>
      <c r="F44" s="14">
        <f t="shared" si="5"/>
        <v>10</v>
      </c>
      <c r="G44" s="74">
        <f t="shared" si="17"/>
        <v>370</v>
      </c>
      <c r="H44" s="15">
        <f t="shared" si="6"/>
        <v>4</v>
      </c>
      <c r="I44" s="15">
        <f t="shared" si="18"/>
        <v>40</v>
      </c>
      <c r="J44" s="16">
        <f t="shared" si="19"/>
        <v>50880</v>
      </c>
      <c r="K44" s="17"/>
      <c r="L44" s="134"/>
      <c r="M44" s="74">
        <f t="shared" si="20"/>
        <v>10</v>
      </c>
      <c r="N44" s="55">
        <f>AVERAGE($L$8:L44)</f>
        <v>10</v>
      </c>
      <c r="O44" s="15">
        <f t="shared" si="7"/>
        <v>4</v>
      </c>
      <c r="P44" s="101">
        <f t="shared" si="21"/>
        <v>0</v>
      </c>
      <c r="Q44" s="16">
        <f t="shared" si="22"/>
        <v>50010</v>
      </c>
      <c r="R44" s="103"/>
      <c r="S44" s="54"/>
      <c r="T44" s="15"/>
      <c r="U44" s="16"/>
      <c r="V44" s="117"/>
    </row>
    <row r="45" spans="5:22">
      <c r="E45" s="17" t="s">
        <v>11</v>
      </c>
      <c r="F45" s="14">
        <f t="shared" si="5"/>
        <v>10</v>
      </c>
      <c r="G45" s="74">
        <f t="shared" si="17"/>
        <v>380</v>
      </c>
      <c r="H45" s="15">
        <f t="shared" si="6"/>
        <v>4</v>
      </c>
      <c r="I45" s="15">
        <f t="shared" si="18"/>
        <v>40</v>
      </c>
      <c r="J45" s="16">
        <f t="shared" si="19"/>
        <v>50920</v>
      </c>
      <c r="K45" s="17"/>
      <c r="L45" s="134"/>
      <c r="M45" s="74">
        <f t="shared" si="20"/>
        <v>10</v>
      </c>
      <c r="N45" s="55">
        <f>AVERAGE($L$8:L45)</f>
        <v>10</v>
      </c>
      <c r="O45" s="15">
        <f t="shared" si="7"/>
        <v>4</v>
      </c>
      <c r="P45" s="101">
        <f t="shared" si="21"/>
        <v>0</v>
      </c>
      <c r="Q45" s="16">
        <f t="shared" si="22"/>
        <v>50010</v>
      </c>
      <c r="R45" s="103"/>
      <c r="S45" s="54"/>
      <c r="T45" s="15"/>
      <c r="U45" s="16"/>
      <c r="V45" s="117"/>
    </row>
    <row r="46" spans="5:22" ht="15.75" thickBot="1">
      <c r="E46" s="17" t="s">
        <v>12</v>
      </c>
      <c r="F46" s="14">
        <f t="shared" si="5"/>
        <v>10</v>
      </c>
      <c r="G46" s="74">
        <f t="shared" si="17"/>
        <v>390</v>
      </c>
      <c r="H46" s="15">
        <f t="shared" si="6"/>
        <v>4</v>
      </c>
      <c r="I46" s="15">
        <f t="shared" si="18"/>
        <v>40</v>
      </c>
      <c r="J46" s="16">
        <f t="shared" si="19"/>
        <v>50960</v>
      </c>
      <c r="K46" s="17"/>
      <c r="L46" s="134"/>
      <c r="M46" s="74">
        <f t="shared" si="20"/>
        <v>10</v>
      </c>
      <c r="N46" s="55">
        <f>AVERAGE($L$8:L46)</f>
        <v>10</v>
      </c>
      <c r="O46" s="15">
        <f t="shared" si="7"/>
        <v>4</v>
      </c>
      <c r="P46" s="101">
        <f t="shared" si="21"/>
        <v>0</v>
      </c>
      <c r="Q46" s="16">
        <f t="shared" si="22"/>
        <v>50010</v>
      </c>
      <c r="R46" s="103"/>
      <c r="S46" s="54"/>
      <c r="T46" s="15"/>
      <c r="U46" s="16"/>
      <c r="V46" s="117"/>
    </row>
    <row r="47" spans="5:22" ht="15.75" thickBot="1">
      <c r="E47" s="28" t="s">
        <v>13</v>
      </c>
      <c r="F47" s="25">
        <f t="shared" si="5"/>
        <v>10</v>
      </c>
      <c r="G47" s="107">
        <f t="shared" si="17"/>
        <v>400</v>
      </c>
      <c r="H47" s="26">
        <f t="shared" si="6"/>
        <v>4</v>
      </c>
      <c r="I47" s="26">
        <f t="shared" si="18"/>
        <v>40</v>
      </c>
      <c r="J47" s="27">
        <f t="shared" si="19"/>
        <v>51000</v>
      </c>
      <c r="K47" s="28"/>
      <c r="L47" s="132"/>
      <c r="M47" s="108">
        <f t="shared" si="20"/>
        <v>10</v>
      </c>
      <c r="N47" s="42">
        <f>AVERAGE($L$8:L47)</f>
        <v>10</v>
      </c>
      <c r="O47" s="37">
        <f t="shared" si="7"/>
        <v>4</v>
      </c>
      <c r="P47" s="94">
        <f t="shared" si="21"/>
        <v>0</v>
      </c>
      <c r="Q47" s="38">
        <f t="shared" si="22"/>
        <v>50010</v>
      </c>
      <c r="R47" s="84"/>
      <c r="S47" s="59"/>
      <c r="T47" s="26"/>
      <c r="U47" s="27"/>
      <c r="V47" s="112">
        <f t="shared" ref="V47:V70" si="24">SUM(T43:T47)</f>
        <v>0</v>
      </c>
    </row>
    <row r="48" spans="5:22">
      <c r="E48" s="48" t="s">
        <v>9</v>
      </c>
      <c r="F48" s="45">
        <f t="shared" si="5"/>
        <v>10</v>
      </c>
      <c r="G48" s="93">
        <f t="shared" si="17"/>
        <v>410</v>
      </c>
      <c r="H48" s="46">
        <v>5</v>
      </c>
      <c r="I48" s="46">
        <f t="shared" si="18"/>
        <v>50</v>
      </c>
      <c r="J48" s="47">
        <f t="shared" si="19"/>
        <v>51050</v>
      </c>
      <c r="K48" s="48"/>
      <c r="L48" s="133"/>
      <c r="M48" s="93">
        <f t="shared" si="20"/>
        <v>10</v>
      </c>
      <c r="N48" s="51">
        <f>AVERAGE($L$8:L48)</f>
        <v>10</v>
      </c>
      <c r="O48" s="46">
        <f t="shared" si="7"/>
        <v>5</v>
      </c>
      <c r="P48" s="96">
        <f t="shared" si="21"/>
        <v>0</v>
      </c>
      <c r="Q48" s="47">
        <f t="shared" si="22"/>
        <v>50010</v>
      </c>
      <c r="R48" s="127"/>
      <c r="S48" s="50"/>
      <c r="T48" s="46"/>
      <c r="U48" s="47"/>
      <c r="V48" s="117"/>
    </row>
    <row r="49" spans="3:22">
      <c r="E49" s="17" t="s">
        <v>10</v>
      </c>
      <c r="F49" s="14">
        <f t="shared" si="5"/>
        <v>10</v>
      </c>
      <c r="G49" s="74">
        <f t="shared" si="17"/>
        <v>420</v>
      </c>
      <c r="H49" s="15">
        <f t="shared" si="6"/>
        <v>5</v>
      </c>
      <c r="I49" s="15">
        <f t="shared" si="18"/>
        <v>50</v>
      </c>
      <c r="J49" s="16">
        <f t="shared" si="19"/>
        <v>51100</v>
      </c>
      <c r="K49" s="17"/>
      <c r="L49" s="134"/>
      <c r="M49" s="74">
        <f t="shared" si="20"/>
        <v>10</v>
      </c>
      <c r="N49" s="55">
        <f>AVERAGE($L$8:L49)</f>
        <v>10</v>
      </c>
      <c r="O49" s="15">
        <f t="shared" si="7"/>
        <v>5</v>
      </c>
      <c r="P49" s="101">
        <f t="shared" si="21"/>
        <v>0</v>
      </c>
      <c r="Q49" s="16">
        <f t="shared" si="22"/>
        <v>50010</v>
      </c>
      <c r="R49" s="103"/>
      <c r="S49" s="54"/>
      <c r="T49" s="15"/>
      <c r="U49" s="16"/>
      <c r="V49" s="117"/>
    </row>
    <row r="50" spans="3:22">
      <c r="E50" s="17" t="s">
        <v>11</v>
      </c>
      <c r="F50" s="14">
        <f t="shared" si="5"/>
        <v>10</v>
      </c>
      <c r="G50" s="74">
        <f t="shared" si="17"/>
        <v>430</v>
      </c>
      <c r="H50" s="15">
        <f t="shared" si="6"/>
        <v>5</v>
      </c>
      <c r="I50" s="15">
        <f t="shared" si="18"/>
        <v>50</v>
      </c>
      <c r="J50" s="16">
        <f t="shared" si="19"/>
        <v>51150</v>
      </c>
      <c r="K50" s="17"/>
      <c r="L50" s="134"/>
      <c r="M50" s="74">
        <f t="shared" si="20"/>
        <v>10</v>
      </c>
      <c r="N50" s="55">
        <f>AVERAGE($L$8:L50)</f>
        <v>10</v>
      </c>
      <c r="O50" s="15">
        <f t="shared" si="7"/>
        <v>5</v>
      </c>
      <c r="P50" s="101">
        <f t="shared" si="21"/>
        <v>0</v>
      </c>
      <c r="Q50" s="16">
        <f t="shared" si="22"/>
        <v>50010</v>
      </c>
      <c r="R50" s="103"/>
      <c r="S50" s="54"/>
      <c r="T50" s="15"/>
      <c r="U50" s="16"/>
      <c r="V50" s="117"/>
    </row>
    <row r="51" spans="3:22" ht="15.75" thickBot="1">
      <c r="E51" s="17" t="s">
        <v>12</v>
      </c>
      <c r="F51" s="14">
        <f t="shared" si="5"/>
        <v>10</v>
      </c>
      <c r="G51" s="74">
        <f t="shared" si="17"/>
        <v>440</v>
      </c>
      <c r="H51" s="15">
        <f t="shared" si="6"/>
        <v>5</v>
      </c>
      <c r="I51" s="15">
        <f t="shared" si="18"/>
        <v>50</v>
      </c>
      <c r="J51" s="16">
        <f t="shared" si="19"/>
        <v>51200</v>
      </c>
      <c r="K51" s="17"/>
      <c r="L51" s="134"/>
      <c r="M51" s="74">
        <f t="shared" si="20"/>
        <v>10</v>
      </c>
      <c r="N51" s="55">
        <f>AVERAGE($L$8:L51)</f>
        <v>10</v>
      </c>
      <c r="O51" s="15">
        <f t="shared" si="7"/>
        <v>5</v>
      </c>
      <c r="P51" s="101">
        <f t="shared" si="21"/>
        <v>0</v>
      </c>
      <c r="Q51" s="16">
        <f t="shared" si="22"/>
        <v>50010</v>
      </c>
      <c r="R51" s="103"/>
      <c r="S51" s="54"/>
      <c r="T51" s="15"/>
      <c r="U51" s="16"/>
      <c r="V51" s="117"/>
    </row>
    <row r="52" spans="3:22" ht="15.75" thickBot="1">
      <c r="C52" s="28">
        <f>J52-J27</f>
        <v>950</v>
      </c>
      <c r="D52" s="28"/>
      <c r="E52" s="28" t="s">
        <v>13</v>
      </c>
      <c r="F52" s="25">
        <f t="shared" si="5"/>
        <v>10</v>
      </c>
      <c r="G52" s="107">
        <f t="shared" si="17"/>
        <v>450</v>
      </c>
      <c r="H52" s="26">
        <f t="shared" si="6"/>
        <v>5</v>
      </c>
      <c r="I52" s="26">
        <f t="shared" si="18"/>
        <v>50</v>
      </c>
      <c r="J52" s="27">
        <f t="shared" si="19"/>
        <v>51250</v>
      </c>
      <c r="K52" s="28"/>
      <c r="L52" s="135"/>
      <c r="M52" s="107">
        <f t="shared" si="20"/>
        <v>10</v>
      </c>
      <c r="N52" s="110">
        <f>AVERAGE($L$8:L52)</f>
        <v>10</v>
      </c>
      <c r="O52" s="26">
        <f t="shared" si="7"/>
        <v>5</v>
      </c>
      <c r="P52" s="118">
        <f t="shared" si="21"/>
        <v>0</v>
      </c>
      <c r="Q52" s="27">
        <f t="shared" si="22"/>
        <v>50010</v>
      </c>
      <c r="R52" s="95"/>
      <c r="S52" s="59"/>
      <c r="T52" s="26"/>
      <c r="U52" s="27"/>
      <c r="V52" s="112">
        <f t="shared" ref="V52:V70" si="25">SUM(T48:T52)</f>
        <v>0</v>
      </c>
    </row>
    <row r="53" spans="3:22">
      <c r="C53" s="65">
        <v>42736</v>
      </c>
      <c r="E53" s="48" t="s">
        <v>9</v>
      </c>
      <c r="F53" s="45">
        <f t="shared" si="5"/>
        <v>10</v>
      </c>
      <c r="G53" s="93">
        <f t="shared" si="17"/>
        <v>460</v>
      </c>
      <c r="H53" s="46">
        <f t="shared" si="6"/>
        <v>5</v>
      </c>
      <c r="I53" s="46">
        <f t="shared" si="18"/>
        <v>50</v>
      </c>
      <c r="J53" s="47">
        <f t="shared" si="19"/>
        <v>51300</v>
      </c>
      <c r="K53" s="48"/>
      <c r="L53" s="136"/>
      <c r="M53" s="87">
        <f t="shared" si="20"/>
        <v>10</v>
      </c>
      <c r="N53" s="115">
        <f>AVERAGE($L$8:L53)</f>
        <v>10</v>
      </c>
      <c r="O53" s="31">
        <f t="shared" si="7"/>
        <v>5</v>
      </c>
      <c r="P53" s="88">
        <f t="shared" si="21"/>
        <v>0</v>
      </c>
      <c r="Q53" s="62">
        <f t="shared" si="22"/>
        <v>50010</v>
      </c>
      <c r="R53" s="98"/>
      <c r="S53" s="50"/>
      <c r="T53" s="46"/>
      <c r="U53" s="47"/>
      <c r="V53" s="117"/>
    </row>
    <row r="54" spans="3:22">
      <c r="E54" s="17" t="s">
        <v>10</v>
      </c>
      <c r="F54" s="14">
        <f t="shared" si="5"/>
        <v>10</v>
      </c>
      <c r="G54" s="74">
        <f t="shared" si="17"/>
        <v>470</v>
      </c>
      <c r="H54" s="15">
        <f t="shared" si="6"/>
        <v>5</v>
      </c>
      <c r="I54" s="15">
        <f t="shared" si="18"/>
        <v>50</v>
      </c>
      <c r="J54" s="16">
        <f t="shared" si="19"/>
        <v>51350</v>
      </c>
      <c r="K54" s="17"/>
      <c r="L54" s="134"/>
      <c r="M54" s="74">
        <f t="shared" si="20"/>
        <v>10</v>
      </c>
      <c r="N54" s="55">
        <f>AVERAGE($L$8:L54)</f>
        <v>10</v>
      </c>
      <c r="O54" s="15">
        <f t="shared" si="7"/>
        <v>5</v>
      </c>
      <c r="P54" s="101">
        <f t="shared" si="21"/>
        <v>0</v>
      </c>
      <c r="Q54" s="16">
        <f t="shared" si="22"/>
        <v>50010</v>
      </c>
      <c r="R54" s="103"/>
      <c r="S54" s="54"/>
      <c r="T54" s="15"/>
      <c r="U54" s="16"/>
      <c r="V54" s="117"/>
    </row>
    <row r="55" spans="3:22">
      <c r="E55" s="17" t="s">
        <v>11</v>
      </c>
      <c r="F55" s="14">
        <f t="shared" si="5"/>
        <v>10</v>
      </c>
      <c r="G55" s="74">
        <f t="shared" si="17"/>
        <v>480</v>
      </c>
      <c r="H55" s="15">
        <f t="shared" si="6"/>
        <v>5</v>
      </c>
      <c r="I55" s="15">
        <f t="shared" si="18"/>
        <v>50</v>
      </c>
      <c r="J55" s="16">
        <f t="shared" si="19"/>
        <v>51400</v>
      </c>
      <c r="K55" s="17"/>
      <c r="L55" s="134"/>
      <c r="M55" s="74">
        <f t="shared" si="20"/>
        <v>10</v>
      </c>
      <c r="N55" s="55">
        <f>AVERAGE($L$8:L55)</f>
        <v>10</v>
      </c>
      <c r="O55" s="15">
        <f t="shared" si="7"/>
        <v>5</v>
      </c>
      <c r="P55" s="101">
        <f t="shared" si="21"/>
        <v>0</v>
      </c>
      <c r="Q55" s="16">
        <f t="shared" si="22"/>
        <v>50010</v>
      </c>
      <c r="R55" s="103"/>
      <c r="S55" s="54"/>
      <c r="T55" s="15"/>
      <c r="U55" s="16"/>
      <c r="V55" s="117"/>
    </row>
    <row r="56" spans="3:22" ht="15.75" thickBot="1">
      <c r="E56" s="17" t="s">
        <v>12</v>
      </c>
      <c r="F56" s="14">
        <f t="shared" si="5"/>
        <v>10</v>
      </c>
      <c r="G56" s="74">
        <f t="shared" si="17"/>
        <v>490</v>
      </c>
      <c r="H56" s="15">
        <f t="shared" si="6"/>
        <v>5</v>
      </c>
      <c r="I56" s="15">
        <f t="shared" si="18"/>
        <v>50</v>
      </c>
      <c r="J56" s="16">
        <f t="shared" si="19"/>
        <v>51450</v>
      </c>
      <c r="K56" s="17"/>
      <c r="L56" s="134"/>
      <c r="M56" s="74">
        <f t="shared" si="20"/>
        <v>10</v>
      </c>
      <c r="N56" s="55">
        <f>AVERAGE($L$8:L56)</f>
        <v>10</v>
      </c>
      <c r="O56" s="15">
        <f t="shared" si="7"/>
        <v>5</v>
      </c>
      <c r="P56" s="101">
        <f t="shared" si="21"/>
        <v>0</v>
      </c>
      <c r="Q56" s="16">
        <f t="shared" si="22"/>
        <v>50010</v>
      </c>
      <c r="R56" s="103"/>
      <c r="S56" s="54"/>
      <c r="T56" s="15"/>
      <c r="U56" s="16"/>
      <c r="V56" s="117"/>
    </row>
    <row r="57" spans="3:22" ht="15.75" thickBot="1">
      <c r="E57" s="28" t="s">
        <v>13</v>
      </c>
      <c r="F57" s="25">
        <f t="shared" si="5"/>
        <v>10</v>
      </c>
      <c r="G57" s="107">
        <f t="shared" si="17"/>
        <v>500</v>
      </c>
      <c r="H57" s="26">
        <f t="shared" si="6"/>
        <v>5</v>
      </c>
      <c r="I57" s="26">
        <f t="shared" si="18"/>
        <v>50</v>
      </c>
      <c r="J57" s="27">
        <f t="shared" si="19"/>
        <v>51500</v>
      </c>
      <c r="K57" s="28"/>
      <c r="L57" s="132"/>
      <c r="M57" s="108">
        <f t="shared" si="20"/>
        <v>10</v>
      </c>
      <c r="N57" s="42">
        <f>AVERAGE($L$8:L57)</f>
        <v>10</v>
      </c>
      <c r="O57" s="37">
        <f t="shared" si="7"/>
        <v>5</v>
      </c>
      <c r="P57" s="94">
        <f t="shared" si="21"/>
        <v>0</v>
      </c>
      <c r="Q57" s="38">
        <f t="shared" si="22"/>
        <v>50010</v>
      </c>
      <c r="R57" s="84"/>
      <c r="S57" s="59"/>
      <c r="T57" s="26"/>
      <c r="U57" s="27"/>
      <c r="V57" s="112">
        <f t="shared" ref="V57:V70" si="26">SUM(T53:T57)</f>
        <v>0</v>
      </c>
    </row>
    <row r="58" spans="3:22">
      <c r="E58" s="48" t="s">
        <v>9</v>
      </c>
      <c r="F58" s="45">
        <f t="shared" si="5"/>
        <v>10</v>
      </c>
      <c r="G58" s="93">
        <f t="shared" si="17"/>
        <v>510</v>
      </c>
      <c r="H58" s="46">
        <f>H57</f>
        <v>5</v>
      </c>
      <c r="I58" s="46">
        <f t="shared" si="18"/>
        <v>50</v>
      </c>
      <c r="J58" s="47">
        <f t="shared" si="19"/>
        <v>51550</v>
      </c>
      <c r="K58" s="48"/>
      <c r="L58" s="133"/>
      <c r="M58" s="93">
        <f t="shared" si="20"/>
        <v>10</v>
      </c>
      <c r="N58" s="51">
        <f>AVERAGE($L$8:L58)</f>
        <v>10</v>
      </c>
      <c r="O58" s="46">
        <f t="shared" si="7"/>
        <v>5</v>
      </c>
      <c r="P58" s="96">
        <f t="shared" si="21"/>
        <v>0</v>
      </c>
      <c r="Q58" s="47">
        <f t="shared" si="22"/>
        <v>50010</v>
      </c>
      <c r="R58" s="127"/>
      <c r="S58" s="50"/>
      <c r="T58" s="46"/>
      <c r="U58" s="47"/>
      <c r="V58" s="117"/>
    </row>
    <row r="59" spans="3:22">
      <c r="E59" s="17" t="s">
        <v>10</v>
      </c>
      <c r="F59" s="14">
        <f t="shared" si="5"/>
        <v>10</v>
      </c>
      <c r="G59" s="74">
        <f t="shared" si="17"/>
        <v>520</v>
      </c>
      <c r="H59" s="15">
        <f t="shared" si="6"/>
        <v>5</v>
      </c>
      <c r="I59" s="15">
        <f t="shared" si="18"/>
        <v>50</v>
      </c>
      <c r="J59" s="16">
        <f t="shared" si="19"/>
        <v>51600</v>
      </c>
      <c r="K59" s="17"/>
      <c r="L59" s="134"/>
      <c r="M59" s="74">
        <f t="shared" si="20"/>
        <v>10</v>
      </c>
      <c r="N59" s="55">
        <f>AVERAGE($L$8:L59)</f>
        <v>10</v>
      </c>
      <c r="O59" s="15">
        <f t="shared" si="7"/>
        <v>5</v>
      </c>
      <c r="P59" s="101">
        <f t="shared" si="21"/>
        <v>0</v>
      </c>
      <c r="Q59" s="16">
        <f t="shared" si="22"/>
        <v>50010</v>
      </c>
      <c r="R59" s="103"/>
      <c r="S59" s="54"/>
      <c r="T59" s="15"/>
      <c r="U59" s="16"/>
      <c r="V59" s="117"/>
    </row>
    <row r="60" spans="3:22">
      <c r="E60" s="17" t="s">
        <v>11</v>
      </c>
      <c r="F60" s="14">
        <f t="shared" si="5"/>
        <v>10</v>
      </c>
      <c r="G60" s="74">
        <f t="shared" si="17"/>
        <v>530</v>
      </c>
      <c r="H60" s="15">
        <f t="shared" si="6"/>
        <v>5</v>
      </c>
      <c r="I60" s="15">
        <f t="shared" si="18"/>
        <v>50</v>
      </c>
      <c r="J60" s="16">
        <f t="shared" si="19"/>
        <v>51650</v>
      </c>
      <c r="K60" s="17"/>
      <c r="L60" s="134"/>
      <c r="M60" s="74">
        <f t="shared" si="20"/>
        <v>10</v>
      </c>
      <c r="N60" s="55">
        <f>AVERAGE($L$8:L60)</f>
        <v>10</v>
      </c>
      <c r="O60" s="15">
        <f t="shared" si="7"/>
        <v>5</v>
      </c>
      <c r="P60" s="101">
        <f t="shared" si="21"/>
        <v>0</v>
      </c>
      <c r="Q60" s="16">
        <f t="shared" si="22"/>
        <v>50010</v>
      </c>
      <c r="R60" s="103"/>
      <c r="S60" s="54"/>
      <c r="T60" s="15"/>
      <c r="U60" s="16"/>
      <c r="V60" s="117"/>
    </row>
    <row r="61" spans="3:22" ht="15.75" thickBot="1">
      <c r="E61" s="17" t="s">
        <v>12</v>
      </c>
      <c r="F61" s="14">
        <f t="shared" si="5"/>
        <v>10</v>
      </c>
      <c r="G61" s="74">
        <f t="shared" si="17"/>
        <v>540</v>
      </c>
      <c r="H61" s="15">
        <f t="shared" si="6"/>
        <v>5</v>
      </c>
      <c r="I61" s="15">
        <f t="shared" si="18"/>
        <v>50</v>
      </c>
      <c r="J61" s="16">
        <f t="shared" si="19"/>
        <v>51700</v>
      </c>
      <c r="K61" s="17"/>
      <c r="L61" s="134"/>
      <c r="M61" s="74">
        <f t="shared" si="20"/>
        <v>10</v>
      </c>
      <c r="N61" s="55">
        <f>AVERAGE($L$8:L61)</f>
        <v>10</v>
      </c>
      <c r="O61" s="15">
        <f t="shared" si="7"/>
        <v>5</v>
      </c>
      <c r="P61" s="101">
        <f t="shared" si="21"/>
        <v>0</v>
      </c>
      <c r="Q61" s="16">
        <f t="shared" si="22"/>
        <v>50010</v>
      </c>
      <c r="R61" s="103"/>
      <c r="S61" s="54"/>
      <c r="T61" s="15"/>
      <c r="U61" s="16"/>
      <c r="V61" s="117"/>
    </row>
    <row r="62" spans="3:22" ht="15.75" thickBot="1">
      <c r="E62" s="28" t="s">
        <v>13</v>
      </c>
      <c r="F62" s="25">
        <f t="shared" si="5"/>
        <v>10</v>
      </c>
      <c r="G62" s="107">
        <f t="shared" si="17"/>
        <v>550</v>
      </c>
      <c r="H62" s="26">
        <f t="shared" si="6"/>
        <v>5</v>
      </c>
      <c r="I62" s="26">
        <f t="shared" si="18"/>
        <v>50</v>
      </c>
      <c r="J62" s="27">
        <f t="shared" si="19"/>
        <v>51750</v>
      </c>
      <c r="K62" s="28"/>
      <c r="L62" s="135"/>
      <c r="M62" s="107">
        <f t="shared" si="20"/>
        <v>10</v>
      </c>
      <c r="N62" s="110">
        <f>AVERAGE($L$8:L62)</f>
        <v>10</v>
      </c>
      <c r="O62" s="26">
        <f t="shared" si="7"/>
        <v>5</v>
      </c>
      <c r="P62" s="118">
        <f t="shared" si="21"/>
        <v>0</v>
      </c>
      <c r="Q62" s="27">
        <f t="shared" si="22"/>
        <v>50010</v>
      </c>
      <c r="R62" s="95"/>
      <c r="S62" s="59"/>
      <c r="T62" s="26"/>
      <c r="U62" s="27"/>
      <c r="V62" s="112">
        <f t="shared" ref="V62:V70" si="27">SUM(T58:T62)</f>
        <v>0</v>
      </c>
    </row>
    <row r="63" spans="3:22">
      <c r="E63" s="48" t="s">
        <v>9</v>
      </c>
      <c r="F63" s="45">
        <f t="shared" si="5"/>
        <v>10</v>
      </c>
      <c r="G63" s="93">
        <f t="shared" si="17"/>
        <v>560</v>
      </c>
      <c r="H63" s="46">
        <f t="shared" si="6"/>
        <v>5</v>
      </c>
      <c r="I63" s="46">
        <f t="shared" si="18"/>
        <v>50</v>
      </c>
      <c r="J63" s="47">
        <f t="shared" si="19"/>
        <v>51800</v>
      </c>
      <c r="K63" s="48"/>
      <c r="L63" s="136"/>
      <c r="M63" s="87">
        <f t="shared" si="20"/>
        <v>10</v>
      </c>
      <c r="N63" s="115">
        <f>AVERAGE($L$8:L63)</f>
        <v>10</v>
      </c>
      <c r="O63" s="31">
        <f t="shared" si="7"/>
        <v>5</v>
      </c>
      <c r="P63" s="88">
        <f t="shared" si="21"/>
        <v>0</v>
      </c>
      <c r="Q63" s="62">
        <f t="shared" si="22"/>
        <v>50010</v>
      </c>
      <c r="R63" s="98"/>
      <c r="S63" s="50"/>
      <c r="T63" s="46"/>
      <c r="U63" s="47"/>
      <c r="V63" s="117"/>
    </row>
    <row r="64" spans="3:22">
      <c r="E64" s="17" t="s">
        <v>10</v>
      </c>
      <c r="F64" s="14">
        <f t="shared" si="5"/>
        <v>10</v>
      </c>
      <c r="G64" s="74">
        <f t="shared" si="17"/>
        <v>570</v>
      </c>
      <c r="H64" s="15">
        <f t="shared" si="6"/>
        <v>5</v>
      </c>
      <c r="I64" s="15">
        <f t="shared" si="18"/>
        <v>50</v>
      </c>
      <c r="J64" s="16">
        <f t="shared" si="19"/>
        <v>51850</v>
      </c>
      <c r="K64" s="17"/>
      <c r="L64" s="134"/>
      <c r="M64" s="74">
        <f t="shared" si="20"/>
        <v>10</v>
      </c>
      <c r="N64" s="55">
        <f>AVERAGE($L$8:L64)</f>
        <v>10</v>
      </c>
      <c r="O64" s="15">
        <f t="shared" si="7"/>
        <v>5</v>
      </c>
      <c r="P64" s="101">
        <f t="shared" si="21"/>
        <v>0</v>
      </c>
      <c r="Q64" s="16">
        <f t="shared" si="22"/>
        <v>50010</v>
      </c>
      <c r="R64" s="103"/>
      <c r="S64" s="54"/>
      <c r="T64" s="15"/>
      <c r="U64" s="16"/>
      <c r="V64" s="117"/>
    </row>
    <row r="65" spans="3:22">
      <c r="E65" s="17" t="s">
        <v>11</v>
      </c>
      <c r="F65" s="14">
        <f t="shared" si="5"/>
        <v>10</v>
      </c>
      <c r="G65" s="74">
        <f t="shared" si="17"/>
        <v>580</v>
      </c>
      <c r="H65" s="15">
        <f t="shared" si="6"/>
        <v>5</v>
      </c>
      <c r="I65" s="15">
        <f t="shared" si="18"/>
        <v>50</v>
      </c>
      <c r="J65" s="16">
        <f t="shared" si="19"/>
        <v>51900</v>
      </c>
      <c r="K65" s="17"/>
      <c r="L65" s="134"/>
      <c r="M65" s="74">
        <f t="shared" si="20"/>
        <v>10</v>
      </c>
      <c r="N65" s="55">
        <f>AVERAGE($L$8:L65)</f>
        <v>10</v>
      </c>
      <c r="O65" s="15">
        <f t="shared" si="7"/>
        <v>5</v>
      </c>
      <c r="P65" s="101">
        <f t="shared" si="21"/>
        <v>0</v>
      </c>
      <c r="Q65" s="16">
        <f t="shared" si="22"/>
        <v>50010</v>
      </c>
      <c r="R65" s="103"/>
      <c r="S65" s="54"/>
      <c r="T65" s="15"/>
      <c r="U65" s="16"/>
      <c r="V65" s="117"/>
    </row>
    <row r="66" spans="3:22" ht="15.75" thickBot="1">
      <c r="E66" s="17" t="s">
        <v>12</v>
      </c>
      <c r="F66" s="14">
        <f t="shared" si="5"/>
        <v>10</v>
      </c>
      <c r="G66" s="74">
        <f t="shared" si="17"/>
        <v>590</v>
      </c>
      <c r="H66" s="15">
        <f t="shared" si="6"/>
        <v>5</v>
      </c>
      <c r="I66" s="15">
        <f t="shared" si="18"/>
        <v>50</v>
      </c>
      <c r="J66" s="16">
        <f t="shared" si="19"/>
        <v>51950</v>
      </c>
      <c r="K66" s="17"/>
      <c r="L66" s="134"/>
      <c r="M66" s="74">
        <f t="shared" si="20"/>
        <v>10</v>
      </c>
      <c r="N66" s="55">
        <f>AVERAGE($L$8:L66)</f>
        <v>10</v>
      </c>
      <c r="O66" s="15">
        <f t="shared" si="7"/>
        <v>5</v>
      </c>
      <c r="P66" s="101">
        <f t="shared" si="21"/>
        <v>0</v>
      </c>
      <c r="Q66" s="16">
        <f t="shared" si="22"/>
        <v>50010</v>
      </c>
      <c r="R66" s="103"/>
      <c r="S66" s="54"/>
      <c r="T66" s="15"/>
      <c r="U66" s="16"/>
      <c r="V66" s="117"/>
    </row>
    <row r="67" spans="3:22" ht="15.75" thickBot="1">
      <c r="E67" s="28" t="s">
        <v>13</v>
      </c>
      <c r="F67" s="25">
        <f t="shared" si="5"/>
        <v>10</v>
      </c>
      <c r="G67" s="107">
        <f t="shared" si="17"/>
        <v>600</v>
      </c>
      <c r="H67" s="26">
        <f t="shared" si="6"/>
        <v>5</v>
      </c>
      <c r="I67" s="26">
        <f t="shared" si="18"/>
        <v>50</v>
      </c>
      <c r="J67" s="27">
        <f t="shared" si="19"/>
        <v>52000</v>
      </c>
      <c r="K67" s="28"/>
      <c r="L67" s="135"/>
      <c r="M67" s="107">
        <f t="shared" si="20"/>
        <v>10</v>
      </c>
      <c r="N67" s="55">
        <f>AVERAGE($L$8:L67)</f>
        <v>10</v>
      </c>
      <c r="O67" s="15">
        <f t="shared" si="7"/>
        <v>5</v>
      </c>
      <c r="P67" s="118">
        <f t="shared" si="21"/>
        <v>0</v>
      </c>
      <c r="Q67" s="27">
        <f t="shared" si="22"/>
        <v>50010</v>
      </c>
      <c r="R67" s="84"/>
      <c r="S67" s="59"/>
      <c r="T67" s="26"/>
      <c r="U67" s="27"/>
      <c r="V67" s="112">
        <f t="shared" ref="V67:V70" si="28">SUM(T63:T67)</f>
        <v>0</v>
      </c>
    </row>
    <row r="68" spans="3:22">
      <c r="E68" s="48" t="s">
        <v>9</v>
      </c>
      <c r="F68" s="45">
        <f t="shared" si="5"/>
        <v>10</v>
      </c>
      <c r="G68" s="93">
        <f t="shared" ref="G68:G82" si="29">G67+F68</f>
        <v>610</v>
      </c>
      <c r="H68" s="46">
        <v>6</v>
      </c>
      <c r="I68" s="46">
        <f t="shared" ref="I68:I82" si="30">F68*H68</f>
        <v>60</v>
      </c>
      <c r="J68" s="47">
        <f t="shared" ref="J68:J82" si="31">J67+I68</f>
        <v>52060</v>
      </c>
      <c r="K68" s="48"/>
      <c r="L68" s="133"/>
      <c r="M68" s="93">
        <f t="shared" ref="M68:M82" si="32">M67+L68</f>
        <v>10</v>
      </c>
      <c r="N68" s="51">
        <f>AVERAGE($L$8:L68)</f>
        <v>10</v>
      </c>
      <c r="O68" s="46">
        <f t="shared" ref="O68:O82" si="33">H68</f>
        <v>6</v>
      </c>
      <c r="P68" s="96">
        <f t="shared" ref="P68:P82" si="34">L68*O68</f>
        <v>0</v>
      </c>
      <c r="Q68" s="47">
        <f t="shared" ref="Q68:Q82" si="35">Q67+P68</f>
        <v>50010</v>
      </c>
      <c r="R68" s="127"/>
      <c r="S68" s="50"/>
      <c r="T68" s="46"/>
      <c r="U68" s="47"/>
      <c r="V68" s="117"/>
    </row>
    <row r="69" spans="3:22">
      <c r="E69" s="17" t="s">
        <v>10</v>
      </c>
      <c r="F69" s="14">
        <f t="shared" si="5"/>
        <v>10</v>
      </c>
      <c r="G69" s="74">
        <f t="shared" si="29"/>
        <v>620</v>
      </c>
      <c r="H69" s="15">
        <f t="shared" si="6"/>
        <v>6</v>
      </c>
      <c r="I69" s="15">
        <f t="shared" si="30"/>
        <v>60</v>
      </c>
      <c r="J69" s="16">
        <f t="shared" si="31"/>
        <v>52120</v>
      </c>
      <c r="K69" s="17"/>
      <c r="L69" s="134"/>
      <c r="M69" s="74">
        <f t="shared" si="32"/>
        <v>10</v>
      </c>
      <c r="N69" s="55">
        <f>AVERAGE($L$8:L69)</f>
        <v>10</v>
      </c>
      <c r="O69" s="15">
        <f t="shared" si="33"/>
        <v>6</v>
      </c>
      <c r="P69" s="101">
        <f t="shared" si="34"/>
        <v>0</v>
      </c>
      <c r="Q69" s="16">
        <f t="shared" si="35"/>
        <v>50010</v>
      </c>
      <c r="R69" s="103"/>
      <c r="S69" s="54"/>
      <c r="T69" s="15"/>
      <c r="U69" s="16"/>
      <c r="V69" s="117"/>
    </row>
    <row r="70" spans="3:22">
      <c r="E70" s="17" t="s">
        <v>11</v>
      </c>
      <c r="F70" s="14">
        <f t="shared" si="5"/>
        <v>10</v>
      </c>
      <c r="G70" s="74">
        <f t="shared" si="29"/>
        <v>630</v>
      </c>
      <c r="H70" s="15">
        <f t="shared" si="6"/>
        <v>6</v>
      </c>
      <c r="I70" s="15">
        <f t="shared" si="30"/>
        <v>60</v>
      </c>
      <c r="J70" s="16">
        <f t="shared" si="31"/>
        <v>52180</v>
      </c>
      <c r="K70" s="17"/>
      <c r="L70" s="134"/>
      <c r="M70" s="74">
        <f t="shared" si="32"/>
        <v>10</v>
      </c>
      <c r="N70" s="55">
        <f>AVERAGE($L$8:L70)</f>
        <v>10</v>
      </c>
      <c r="O70" s="15">
        <f t="shared" si="33"/>
        <v>6</v>
      </c>
      <c r="P70" s="101">
        <f t="shared" si="34"/>
        <v>0</v>
      </c>
      <c r="Q70" s="16">
        <f t="shared" si="35"/>
        <v>50010</v>
      </c>
      <c r="R70" s="103"/>
      <c r="S70" s="54"/>
      <c r="T70" s="15"/>
      <c r="U70" s="16"/>
      <c r="V70" s="117"/>
    </row>
    <row r="71" spans="3:22" ht="15.75" thickBot="1">
      <c r="E71" s="17" t="s">
        <v>12</v>
      </c>
      <c r="F71" s="14">
        <f t="shared" si="5"/>
        <v>10</v>
      </c>
      <c r="G71" s="74">
        <f t="shared" si="29"/>
        <v>640</v>
      </c>
      <c r="H71" s="15">
        <f t="shared" si="6"/>
        <v>6</v>
      </c>
      <c r="I71" s="15">
        <f t="shared" si="30"/>
        <v>60</v>
      </c>
      <c r="J71" s="16">
        <f t="shared" si="31"/>
        <v>52240</v>
      </c>
      <c r="K71" s="17"/>
      <c r="L71" s="134"/>
      <c r="M71" s="74">
        <f t="shared" si="32"/>
        <v>10</v>
      </c>
      <c r="N71" s="55">
        <f>AVERAGE($L$8:L71)</f>
        <v>10</v>
      </c>
      <c r="O71" s="15">
        <f t="shared" si="33"/>
        <v>6</v>
      </c>
      <c r="P71" s="101">
        <f t="shared" si="34"/>
        <v>0</v>
      </c>
      <c r="Q71" s="16">
        <f t="shared" si="35"/>
        <v>50010</v>
      </c>
      <c r="R71" s="103"/>
      <c r="S71" s="54"/>
      <c r="T71" s="15"/>
      <c r="U71" s="16"/>
      <c r="V71" s="117"/>
    </row>
    <row r="72" spans="3:22" ht="15.75" thickBot="1">
      <c r="C72" s="28">
        <f>J72-J52</f>
        <v>1050</v>
      </c>
      <c r="D72" s="61"/>
      <c r="E72" s="28" t="s">
        <v>13</v>
      </c>
      <c r="F72" s="25">
        <f t="shared" si="5"/>
        <v>10</v>
      </c>
      <c r="G72" s="107">
        <f t="shared" si="29"/>
        <v>650</v>
      </c>
      <c r="H72" s="26">
        <f t="shared" si="6"/>
        <v>6</v>
      </c>
      <c r="I72" s="26">
        <f t="shared" si="30"/>
        <v>60</v>
      </c>
      <c r="J72" s="27">
        <f t="shared" si="31"/>
        <v>52300</v>
      </c>
      <c r="K72" s="28"/>
      <c r="L72" s="135"/>
      <c r="M72" s="107">
        <f t="shared" si="32"/>
        <v>10</v>
      </c>
      <c r="N72" s="110">
        <f>AVERAGE($L$8:L72)</f>
        <v>10</v>
      </c>
      <c r="O72" s="26">
        <f t="shared" si="33"/>
        <v>6</v>
      </c>
      <c r="P72" s="118">
        <f t="shared" si="34"/>
        <v>0</v>
      </c>
      <c r="Q72" s="27">
        <f t="shared" si="35"/>
        <v>50010</v>
      </c>
      <c r="R72" s="95"/>
      <c r="S72" s="59"/>
      <c r="T72" s="26"/>
      <c r="U72" s="27"/>
      <c r="V72" s="112">
        <f t="shared" ref="V72" si="36">SUM(T68:T72)</f>
        <v>0</v>
      </c>
    </row>
    <row r="73" spans="3:22">
      <c r="C73" t="s">
        <v>15</v>
      </c>
      <c r="E73" s="48" t="s">
        <v>9</v>
      </c>
      <c r="F73" s="45">
        <f t="shared" si="5"/>
        <v>10</v>
      </c>
      <c r="G73" s="93">
        <f t="shared" si="29"/>
        <v>660</v>
      </c>
      <c r="H73" s="46">
        <f>H72</f>
        <v>6</v>
      </c>
      <c r="I73" s="46">
        <f t="shared" si="30"/>
        <v>60</v>
      </c>
      <c r="J73" s="47">
        <f t="shared" si="31"/>
        <v>52360</v>
      </c>
      <c r="K73" s="48"/>
      <c r="L73" s="133"/>
      <c r="M73" s="93">
        <f t="shared" si="32"/>
        <v>10</v>
      </c>
      <c r="N73" s="51">
        <f>AVERAGE($L$8:L73)</f>
        <v>10</v>
      </c>
      <c r="O73" s="46">
        <f t="shared" si="33"/>
        <v>6</v>
      </c>
      <c r="P73" s="96">
        <f t="shared" si="34"/>
        <v>0</v>
      </c>
      <c r="Q73" s="47">
        <f t="shared" si="35"/>
        <v>50010</v>
      </c>
      <c r="R73" s="127"/>
      <c r="S73" s="50"/>
      <c r="T73" s="46"/>
      <c r="U73" s="47"/>
      <c r="V73" s="117"/>
    </row>
    <row r="74" spans="3:22">
      <c r="E74" s="17" t="s">
        <v>10</v>
      </c>
      <c r="F74" s="14">
        <f t="shared" ref="F74:F83" si="37">F73</f>
        <v>10</v>
      </c>
      <c r="G74" s="74">
        <f t="shared" si="29"/>
        <v>670</v>
      </c>
      <c r="H74" s="15">
        <f t="shared" si="6"/>
        <v>6</v>
      </c>
      <c r="I74" s="15">
        <f t="shared" si="30"/>
        <v>60</v>
      </c>
      <c r="J74" s="16">
        <f t="shared" si="31"/>
        <v>52420</v>
      </c>
      <c r="K74" s="17"/>
      <c r="L74" s="134"/>
      <c r="M74" s="74">
        <f t="shared" si="32"/>
        <v>10</v>
      </c>
      <c r="N74" s="55">
        <f>AVERAGE($L$8:L74)</f>
        <v>10</v>
      </c>
      <c r="O74" s="15">
        <f t="shared" si="33"/>
        <v>6</v>
      </c>
      <c r="P74" s="101">
        <f t="shared" si="34"/>
        <v>0</v>
      </c>
      <c r="Q74" s="16">
        <f t="shared" si="35"/>
        <v>50010</v>
      </c>
      <c r="R74" s="103"/>
      <c r="S74" s="54"/>
      <c r="T74" s="15"/>
      <c r="U74" s="16"/>
      <c r="V74" s="117"/>
    </row>
    <row r="75" spans="3:22">
      <c r="E75" s="17" t="s">
        <v>11</v>
      </c>
      <c r="F75" s="14">
        <f t="shared" si="37"/>
        <v>10</v>
      </c>
      <c r="G75" s="74">
        <f t="shared" si="29"/>
        <v>680</v>
      </c>
      <c r="H75" s="15">
        <f t="shared" ref="H75:H82" si="38">H74</f>
        <v>6</v>
      </c>
      <c r="I75" s="15">
        <f t="shared" si="30"/>
        <v>60</v>
      </c>
      <c r="J75" s="16">
        <f t="shared" si="31"/>
        <v>52480</v>
      </c>
      <c r="K75" s="17"/>
      <c r="L75" s="134"/>
      <c r="M75" s="74">
        <f t="shared" si="32"/>
        <v>10</v>
      </c>
      <c r="N75" s="55">
        <f>AVERAGE($L$8:L75)</f>
        <v>10</v>
      </c>
      <c r="O75" s="15">
        <f t="shared" si="33"/>
        <v>6</v>
      </c>
      <c r="P75" s="101">
        <f t="shared" si="34"/>
        <v>0</v>
      </c>
      <c r="Q75" s="16">
        <f t="shared" si="35"/>
        <v>50010</v>
      </c>
      <c r="R75" s="103"/>
      <c r="S75" s="54"/>
      <c r="T75" s="15"/>
      <c r="U75" s="16"/>
      <c r="V75" s="117"/>
    </row>
    <row r="76" spans="3:22" ht="15.75" thickBot="1">
      <c r="E76" s="17" t="s">
        <v>12</v>
      </c>
      <c r="F76" s="14">
        <f t="shared" si="37"/>
        <v>10</v>
      </c>
      <c r="G76" s="74">
        <f t="shared" si="29"/>
        <v>690</v>
      </c>
      <c r="H76" s="15">
        <f t="shared" si="38"/>
        <v>6</v>
      </c>
      <c r="I76" s="15">
        <f t="shared" si="30"/>
        <v>60</v>
      </c>
      <c r="J76" s="16">
        <f t="shared" si="31"/>
        <v>52540</v>
      </c>
      <c r="K76" s="17"/>
      <c r="L76" s="134"/>
      <c r="M76" s="74">
        <f t="shared" si="32"/>
        <v>10</v>
      </c>
      <c r="N76" s="55">
        <f>AVERAGE($L$8:L76)</f>
        <v>10</v>
      </c>
      <c r="O76" s="15">
        <f t="shared" si="33"/>
        <v>6</v>
      </c>
      <c r="P76" s="101">
        <f t="shared" si="34"/>
        <v>0</v>
      </c>
      <c r="Q76" s="16">
        <f t="shared" si="35"/>
        <v>50010</v>
      </c>
      <c r="R76" s="103"/>
      <c r="S76" s="54"/>
      <c r="T76" s="15"/>
      <c r="U76" s="16"/>
      <c r="V76" s="117"/>
    </row>
    <row r="77" spans="3:22" ht="15.75" thickBot="1">
      <c r="E77" s="28" t="s">
        <v>13</v>
      </c>
      <c r="F77" s="25">
        <f t="shared" si="37"/>
        <v>10</v>
      </c>
      <c r="G77" s="107">
        <f t="shared" si="29"/>
        <v>700</v>
      </c>
      <c r="H77" s="26">
        <f t="shared" si="38"/>
        <v>6</v>
      </c>
      <c r="I77" s="26">
        <f t="shared" si="30"/>
        <v>60</v>
      </c>
      <c r="J77" s="27">
        <f t="shared" si="31"/>
        <v>52600</v>
      </c>
      <c r="K77" s="28"/>
      <c r="L77" s="135"/>
      <c r="M77" s="107">
        <f t="shared" si="32"/>
        <v>10</v>
      </c>
      <c r="N77" s="110">
        <f>AVERAGE($L$8:L77)</f>
        <v>10</v>
      </c>
      <c r="O77" s="26">
        <f t="shared" si="33"/>
        <v>6</v>
      </c>
      <c r="P77" s="118">
        <f t="shared" si="34"/>
        <v>0</v>
      </c>
      <c r="Q77" s="27">
        <f t="shared" si="35"/>
        <v>50010</v>
      </c>
      <c r="R77" s="95"/>
      <c r="S77" s="59"/>
      <c r="T77" s="26"/>
      <c r="U77" s="27"/>
      <c r="V77" s="112">
        <f t="shared" ref="V77:V83" si="39">SUM(T73:T77)</f>
        <v>0</v>
      </c>
    </row>
    <row r="78" spans="3:22">
      <c r="E78" s="48" t="s">
        <v>9</v>
      </c>
      <c r="F78" s="45">
        <f t="shared" si="37"/>
        <v>10</v>
      </c>
      <c r="G78" s="93">
        <f t="shared" si="29"/>
        <v>710</v>
      </c>
      <c r="H78" s="46">
        <v>7</v>
      </c>
      <c r="I78" s="46">
        <f t="shared" si="30"/>
        <v>70</v>
      </c>
      <c r="J78" s="47">
        <f t="shared" si="31"/>
        <v>52670</v>
      </c>
      <c r="K78" s="48"/>
      <c r="L78" s="136"/>
      <c r="M78" s="87">
        <f t="shared" si="32"/>
        <v>10</v>
      </c>
      <c r="N78" s="115">
        <f>AVERAGE($L$8:L78)</f>
        <v>10</v>
      </c>
      <c r="O78" s="31">
        <f t="shared" si="33"/>
        <v>7</v>
      </c>
      <c r="P78" s="88">
        <f t="shared" si="34"/>
        <v>0</v>
      </c>
      <c r="Q78" s="62">
        <f t="shared" si="35"/>
        <v>50010</v>
      </c>
      <c r="R78" s="98"/>
      <c r="S78" s="50"/>
      <c r="T78" s="46"/>
      <c r="U78" s="47"/>
      <c r="V78" s="117"/>
    </row>
    <row r="79" spans="3:22">
      <c r="E79" s="17" t="s">
        <v>10</v>
      </c>
      <c r="F79" s="14">
        <f t="shared" si="37"/>
        <v>10</v>
      </c>
      <c r="G79" s="74">
        <f t="shared" si="29"/>
        <v>720</v>
      </c>
      <c r="H79" s="15">
        <f t="shared" si="38"/>
        <v>7</v>
      </c>
      <c r="I79" s="15">
        <f t="shared" si="30"/>
        <v>70</v>
      </c>
      <c r="J79" s="16">
        <f t="shared" si="31"/>
        <v>52740</v>
      </c>
      <c r="K79" s="17"/>
      <c r="L79" s="134"/>
      <c r="M79" s="74">
        <f t="shared" si="32"/>
        <v>10</v>
      </c>
      <c r="N79" s="55">
        <f>AVERAGE($L$8:L79)</f>
        <v>10</v>
      </c>
      <c r="O79" s="15">
        <f t="shared" si="33"/>
        <v>7</v>
      </c>
      <c r="P79" s="101">
        <f t="shared" si="34"/>
        <v>0</v>
      </c>
      <c r="Q79" s="16">
        <f t="shared" si="35"/>
        <v>50010</v>
      </c>
      <c r="R79" s="103"/>
      <c r="S79" s="54"/>
      <c r="T79" s="15"/>
      <c r="U79" s="16"/>
      <c r="V79" s="117"/>
    </row>
    <row r="80" spans="3:22">
      <c r="E80" s="17" t="s">
        <v>11</v>
      </c>
      <c r="F80" s="14">
        <f t="shared" si="37"/>
        <v>10</v>
      </c>
      <c r="G80" s="74">
        <f t="shared" si="29"/>
        <v>730</v>
      </c>
      <c r="H80" s="15">
        <f t="shared" si="38"/>
        <v>7</v>
      </c>
      <c r="I80" s="15">
        <f t="shared" si="30"/>
        <v>70</v>
      </c>
      <c r="J80" s="16">
        <f t="shared" si="31"/>
        <v>52810</v>
      </c>
      <c r="K80" s="17"/>
      <c r="L80" s="134"/>
      <c r="M80" s="74">
        <f t="shared" si="32"/>
        <v>10</v>
      </c>
      <c r="N80" s="55">
        <f>AVERAGE($L$8:L80)</f>
        <v>10</v>
      </c>
      <c r="O80" s="15">
        <f t="shared" si="33"/>
        <v>7</v>
      </c>
      <c r="P80" s="101">
        <f t="shared" si="34"/>
        <v>0</v>
      </c>
      <c r="Q80" s="16">
        <f t="shared" si="35"/>
        <v>50010</v>
      </c>
      <c r="R80" s="103"/>
      <c r="S80" s="54"/>
      <c r="T80" s="15"/>
      <c r="U80" s="16"/>
      <c r="V80" s="117"/>
    </row>
    <row r="81" spans="3:22" ht="15.75" thickBot="1">
      <c r="E81" s="17" t="s">
        <v>12</v>
      </c>
      <c r="F81" s="14">
        <f t="shared" si="37"/>
        <v>10</v>
      </c>
      <c r="G81" s="74">
        <f t="shared" si="29"/>
        <v>740</v>
      </c>
      <c r="H81" s="15">
        <f t="shared" si="38"/>
        <v>7</v>
      </c>
      <c r="I81" s="15">
        <f t="shared" si="30"/>
        <v>70</v>
      </c>
      <c r="J81" s="16">
        <f t="shared" si="31"/>
        <v>52880</v>
      </c>
      <c r="K81" s="17"/>
      <c r="L81" s="134"/>
      <c r="M81" s="74">
        <f t="shared" si="32"/>
        <v>10</v>
      </c>
      <c r="N81" s="55">
        <f>AVERAGE($L$8:L81)</f>
        <v>10</v>
      </c>
      <c r="O81" s="15">
        <f t="shared" si="33"/>
        <v>7</v>
      </c>
      <c r="P81" s="101">
        <f t="shared" si="34"/>
        <v>0</v>
      </c>
      <c r="Q81" s="16">
        <f t="shared" si="35"/>
        <v>50010</v>
      </c>
      <c r="R81" s="103"/>
      <c r="S81" s="54"/>
      <c r="T81" s="15"/>
      <c r="U81" s="16"/>
      <c r="V81" s="117"/>
    </row>
    <row r="82" spans="3:22" ht="15.75" thickBot="1">
      <c r="E82" s="28" t="s">
        <v>13</v>
      </c>
      <c r="F82" s="25">
        <f t="shared" si="37"/>
        <v>10</v>
      </c>
      <c r="G82" s="107">
        <f t="shared" si="29"/>
        <v>750</v>
      </c>
      <c r="H82" s="26">
        <f t="shared" si="38"/>
        <v>7</v>
      </c>
      <c r="I82" s="26">
        <f t="shared" si="30"/>
        <v>70</v>
      </c>
      <c r="J82" s="27">
        <f t="shared" si="31"/>
        <v>52950</v>
      </c>
      <c r="K82" s="28"/>
      <c r="L82" s="135"/>
      <c r="M82" s="107">
        <f t="shared" si="32"/>
        <v>10</v>
      </c>
      <c r="N82" s="55">
        <f>AVERAGE($L$8:L82)</f>
        <v>10</v>
      </c>
      <c r="O82" s="15">
        <f t="shared" si="33"/>
        <v>7</v>
      </c>
      <c r="P82" s="118">
        <f t="shared" si="34"/>
        <v>0</v>
      </c>
      <c r="Q82" s="27">
        <f t="shared" si="35"/>
        <v>50010</v>
      </c>
      <c r="R82" s="84"/>
      <c r="S82" s="59"/>
      <c r="T82" s="26"/>
      <c r="U82" s="27"/>
      <c r="V82" s="112">
        <f t="shared" ref="V82:V83" si="40">SUM(T78:T82)</f>
        <v>0</v>
      </c>
    </row>
    <row r="83" spans="3:22">
      <c r="E83" s="48"/>
      <c r="F83" s="45"/>
      <c r="G83" s="93"/>
      <c r="H83" s="46"/>
      <c r="I83" s="46"/>
      <c r="J83" s="47"/>
      <c r="K83" s="48"/>
      <c r="L83" s="133"/>
      <c r="M83" s="93"/>
      <c r="N83" s="51"/>
      <c r="O83" s="46"/>
      <c r="P83" s="96"/>
      <c r="Q83" s="47"/>
      <c r="R83" s="127"/>
      <c r="S83" s="50"/>
      <c r="T83" s="46"/>
      <c r="U83" s="47"/>
      <c r="V83" s="117"/>
    </row>
    <row r="92" spans="3:22" ht="15.75" thickBot="1">
      <c r="C92" s="28">
        <f>I92-I72</f>
        <v>-60</v>
      </c>
      <c r="D92" s="61"/>
    </row>
    <row r="93" spans="3:22">
      <c r="C93" t="s">
        <v>16</v>
      </c>
    </row>
    <row r="117" spans="3:4" ht="15.75" thickBot="1">
      <c r="C117" s="28">
        <f>I117-I92</f>
        <v>0</v>
      </c>
      <c r="D117" s="61"/>
    </row>
    <row r="118" spans="3:4">
      <c r="C118" t="s">
        <v>17</v>
      </c>
      <c r="D118" s="35">
        <v>42463</v>
      </c>
    </row>
    <row r="137" spans="3:4" ht="15.75" thickBot="1">
      <c r="C137" s="28">
        <f>I137-I117</f>
        <v>0</v>
      </c>
      <c r="D137" s="61"/>
    </row>
    <row r="138" spans="3:4">
      <c r="C138" t="s">
        <v>18</v>
      </c>
    </row>
  </sheetData>
  <mergeCells count="8">
    <mergeCell ref="S3:S4"/>
    <mergeCell ref="T3:T4"/>
    <mergeCell ref="U3:U4"/>
    <mergeCell ref="V3:V4"/>
    <mergeCell ref="R2:V2"/>
    <mergeCell ref="J1:L1"/>
    <mergeCell ref="F3:J3"/>
    <mergeCell ref="L3:Q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8"/>
  <sheetViews>
    <sheetView tabSelected="1" workbookViewId="0">
      <selection activeCell="L20" sqref="L20"/>
    </sheetView>
  </sheetViews>
  <sheetFormatPr baseColWidth="10" defaultColWidth="8.25" defaultRowHeight="15"/>
  <cols>
    <col min="4" max="8" width="8.25" style="1"/>
    <col min="9" max="9" width="1.875" customWidth="1"/>
    <col min="14" max="14" width="8.25" style="70"/>
    <col min="16" max="16" width="8.25" style="70"/>
    <col min="18" max="19" width="8.25" style="1"/>
  </cols>
  <sheetData>
    <row r="1" spans="1:20" ht="26.25" thickBot="1">
      <c r="H1" s="66" t="s">
        <v>19</v>
      </c>
      <c r="I1" s="67"/>
      <c r="J1" s="68"/>
      <c r="K1" s="69"/>
      <c r="L1" s="69"/>
    </row>
    <row r="2" spans="1:20" ht="15.75" thickBot="1"/>
    <row r="3" spans="1:20" ht="39" customHeight="1">
      <c r="C3" s="2"/>
      <c r="D3" s="3" t="s">
        <v>1</v>
      </c>
      <c r="E3" s="71"/>
      <c r="F3" s="4"/>
      <c r="G3" s="4"/>
      <c r="H3" s="5"/>
      <c r="I3" s="6"/>
      <c r="J3" s="7" t="s">
        <v>2</v>
      </c>
      <c r="K3" s="8"/>
      <c r="L3" s="8"/>
      <c r="M3" s="8"/>
      <c r="N3" s="8"/>
      <c r="O3" s="9"/>
      <c r="P3" s="72" t="s">
        <v>20</v>
      </c>
      <c r="Q3" s="10" t="s">
        <v>3</v>
      </c>
      <c r="R3" s="11" t="s">
        <v>4</v>
      </c>
      <c r="S3" s="12" t="s">
        <v>21</v>
      </c>
      <c r="T3" s="73" t="s">
        <v>22</v>
      </c>
    </row>
    <row r="4" spans="1:20" ht="6.75" customHeight="1">
      <c r="C4" s="13"/>
      <c r="D4" s="14"/>
      <c r="E4" s="74"/>
      <c r="F4" s="15"/>
      <c r="G4" s="15"/>
      <c r="H4" s="16"/>
      <c r="I4" s="17"/>
      <c r="J4" s="18"/>
      <c r="K4" s="75"/>
      <c r="L4" s="75"/>
      <c r="M4" s="19"/>
      <c r="N4" s="76"/>
      <c r="O4" s="20"/>
      <c r="P4" s="77"/>
      <c r="Q4" s="21"/>
      <c r="R4" s="22"/>
      <c r="S4" s="23"/>
      <c r="T4" s="73"/>
    </row>
    <row r="5" spans="1:20" ht="27" customHeight="1" thickBot="1">
      <c r="C5" s="24"/>
      <c r="D5" s="78" t="s">
        <v>5</v>
      </c>
      <c r="E5" s="79" t="s">
        <v>23</v>
      </c>
      <c r="F5" s="80" t="s">
        <v>24</v>
      </c>
      <c r="G5" s="80" t="s">
        <v>6</v>
      </c>
      <c r="H5" s="81" t="s">
        <v>7</v>
      </c>
      <c r="I5" s="82"/>
      <c r="J5" s="78" t="s">
        <v>5</v>
      </c>
      <c r="K5" s="79" t="s">
        <v>23</v>
      </c>
      <c r="L5" s="79" t="s">
        <v>25</v>
      </c>
      <c r="M5" s="80" t="s">
        <v>24</v>
      </c>
      <c r="N5" s="83" t="s">
        <v>6</v>
      </c>
      <c r="O5" s="27" t="s">
        <v>7</v>
      </c>
      <c r="P5" s="84"/>
      <c r="Q5" s="29"/>
      <c r="R5" s="26"/>
      <c r="S5" s="27"/>
    </row>
    <row r="6" spans="1:20" ht="15.75" thickBot="1">
      <c r="A6" s="85"/>
      <c r="B6" s="86">
        <v>42649</v>
      </c>
      <c r="C6" s="33"/>
      <c r="D6" s="30"/>
      <c r="E6" s="87"/>
      <c r="F6" s="31"/>
      <c r="G6" s="31"/>
      <c r="H6" s="32">
        <v>10000</v>
      </c>
      <c r="I6" s="33"/>
      <c r="J6" s="30"/>
      <c r="K6" s="87"/>
      <c r="L6" s="87"/>
      <c r="M6" s="31"/>
      <c r="N6" s="88"/>
      <c r="O6" s="32">
        <f>H6</f>
        <v>10000</v>
      </c>
      <c r="P6" s="89"/>
      <c r="Q6" s="34"/>
      <c r="R6" s="31"/>
      <c r="S6" s="90"/>
    </row>
    <row r="7" spans="1:20" ht="15.75" thickBot="1">
      <c r="A7" s="91">
        <v>1</v>
      </c>
      <c r="B7" s="92">
        <v>42650</v>
      </c>
      <c r="C7" s="39" t="s">
        <v>13</v>
      </c>
      <c r="D7" s="36">
        <v>10</v>
      </c>
      <c r="E7" s="93">
        <f>E6+D7</f>
        <v>10</v>
      </c>
      <c r="F7" s="37">
        <v>5</v>
      </c>
      <c r="G7" s="37">
        <f>D7*F7</f>
        <v>50</v>
      </c>
      <c r="H7" s="38">
        <f>H6+G7</f>
        <v>10050</v>
      </c>
      <c r="I7" s="39"/>
      <c r="J7" s="40">
        <v>8.4</v>
      </c>
      <c r="K7" s="41">
        <f>J7</f>
        <v>8.4</v>
      </c>
      <c r="L7" s="41"/>
      <c r="M7" s="37">
        <v>5</v>
      </c>
      <c r="N7" s="94">
        <f>J7*M7</f>
        <v>42</v>
      </c>
      <c r="O7" s="38">
        <f>O6+N7</f>
        <v>10042</v>
      </c>
      <c r="P7" s="95">
        <f>N7</f>
        <v>42</v>
      </c>
      <c r="Q7" s="41">
        <f>O7-H7</f>
        <v>-8</v>
      </c>
      <c r="R7" s="42">
        <f>J7-D7</f>
        <v>-1.5999999999999996</v>
      </c>
      <c r="S7" s="43">
        <f>R7</f>
        <v>-1.5999999999999996</v>
      </c>
    </row>
    <row r="8" spans="1:20">
      <c r="A8" s="85">
        <v>2</v>
      </c>
      <c r="B8" s="86">
        <v>42653</v>
      </c>
      <c r="C8" s="48" t="s">
        <v>9</v>
      </c>
      <c r="D8" s="45">
        <f>D7</f>
        <v>10</v>
      </c>
      <c r="E8" s="93">
        <f>E7+D8</f>
        <v>20</v>
      </c>
      <c r="F8" s="46">
        <f>F7</f>
        <v>5</v>
      </c>
      <c r="G8" s="46">
        <f t="shared" ref="G8:G37" si="0">D8*F8</f>
        <v>50</v>
      </c>
      <c r="H8" s="47">
        <f t="shared" ref="H8:H37" si="1">H7+G8</f>
        <v>10100</v>
      </c>
      <c r="I8" s="48"/>
      <c r="J8" s="49">
        <v>42.8</v>
      </c>
      <c r="K8" s="93">
        <f>K7+J8</f>
        <v>51.199999999999996</v>
      </c>
      <c r="L8" s="50">
        <f>AVERAGE($J$7:J8)</f>
        <v>25.599999999999998</v>
      </c>
      <c r="M8" s="46">
        <f>M7</f>
        <v>5</v>
      </c>
      <c r="N8" s="96">
        <f>J8*M8</f>
        <v>214</v>
      </c>
      <c r="O8" s="97">
        <f t="shared" ref="O8:O37" si="2">O7+N8</f>
        <v>10256</v>
      </c>
      <c r="P8" s="98">
        <f>P7+N8</f>
        <v>256</v>
      </c>
      <c r="Q8" s="50">
        <f t="shared" ref="Q8:Q11" si="3">O8-H8</f>
        <v>156</v>
      </c>
      <c r="R8" s="51">
        <f t="shared" ref="R8:R12" si="4">J8-D8</f>
        <v>32.799999999999997</v>
      </c>
      <c r="S8" s="52">
        <f>R8+S7</f>
        <v>31.199999999999996</v>
      </c>
    </row>
    <row r="9" spans="1:20">
      <c r="A9" s="99">
        <v>3</v>
      </c>
      <c r="B9" s="100">
        <v>42654</v>
      </c>
      <c r="C9" s="17" t="s">
        <v>10</v>
      </c>
      <c r="D9" s="14">
        <f t="shared" ref="D9:D37" si="5">D8</f>
        <v>10</v>
      </c>
      <c r="E9" s="74">
        <f>E8+D9</f>
        <v>30</v>
      </c>
      <c r="F9" s="15">
        <f t="shared" ref="F9:F37" si="6">F8</f>
        <v>5</v>
      </c>
      <c r="G9" s="15">
        <f t="shared" si="0"/>
        <v>50</v>
      </c>
      <c r="H9" s="16">
        <f t="shared" si="1"/>
        <v>10150</v>
      </c>
      <c r="I9" s="17"/>
      <c r="J9" s="53">
        <v>-20</v>
      </c>
      <c r="K9" s="74">
        <f>K8+J9</f>
        <v>31.199999999999996</v>
      </c>
      <c r="L9" s="54">
        <f>AVERAGE($J$7:J9)</f>
        <v>10.399999999999999</v>
      </c>
      <c r="M9" s="15">
        <f t="shared" ref="M9:M37" si="7">M8</f>
        <v>5</v>
      </c>
      <c r="N9" s="101">
        <f>J9*M9</f>
        <v>-100</v>
      </c>
      <c r="O9" s="102">
        <f t="shared" si="2"/>
        <v>10156</v>
      </c>
      <c r="P9" s="103">
        <f t="shared" ref="P9:P19" si="8">P8+N9</f>
        <v>156</v>
      </c>
      <c r="Q9" s="54">
        <f t="shared" si="3"/>
        <v>6</v>
      </c>
      <c r="R9" s="55">
        <f>J9-D9</f>
        <v>-30</v>
      </c>
      <c r="S9" s="56">
        <f t="shared" ref="S9:S11" si="9">R9+S8</f>
        <v>1.1999999999999957</v>
      </c>
    </row>
    <row r="10" spans="1:20">
      <c r="A10" s="99">
        <v>4</v>
      </c>
      <c r="B10" s="100">
        <v>42655</v>
      </c>
      <c r="C10" s="17" t="s">
        <v>11</v>
      </c>
      <c r="D10" s="14">
        <f t="shared" si="5"/>
        <v>10</v>
      </c>
      <c r="E10" s="74">
        <f t="shared" ref="E10:E37" si="10">E9+D10</f>
        <v>40</v>
      </c>
      <c r="F10" s="15">
        <f t="shared" si="6"/>
        <v>5</v>
      </c>
      <c r="G10" s="15">
        <f t="shared" si="0"/>
        <v>50</v>
      </c>
      <c r="H10" s="16">
        <f t="shared" si="1"/>
        <v>10200</v>
      </c>
      <c r="I10" s="17"/>
      <c r="J10" s="53">
        <v>5.5</v>
      </c>
      <c r="K10" s="74">
        <f t="shared" ref="K10:K37" si="11">K9+J10</f>
        <v>36.699999999999996</v>
      </c>
      <c r="L10" s="54">
        <f>AVERAGE($J$7:J10)</f>
        <v>9.1749999999999989</v>
      </c>
      <c r="M10" s="15">
        <f t="shared" si="7"/>
        <v>5</v>
      </c>
      <c r="N10" s="101">
        <f>J10*M10</f>
        <v>27.5</v>
      </c>
      <c r="O10" s="102">
        <f t="shared" si="2"/>
        <v>10183.5</v>
      </c>
      <c r="P10" s="103">
        <f t="shared" si="8"/>
        <v>183.5</v>
      </c>
      <c r="Q10" s="54">
        <f t="shared" si="3"/>
        <v>-16.5</v>
      </c>
      <c r="R10" s="55">
        <f t="shared" si="4"/>
        <v>-4.5</v>
      </c>
      <c r="S10" s="56">
        <f t="shared" si="9"/>
        <v>-3.3000000000000043</v>
      </c>
    </row>
    <row r="11" spans="1:20" ht="15.75" thickBot="1">
      <c r="A11" s="99">
        <v>5</v>
      </c>
      <c r="B11" s="100">
        <v>42656</v>
      </c>
      <c r="C11" s="17" t="s">
        <v>12</v>
      </c>
      <c r="D11" s="14">
        <f t="shared" si="5"/>
        <v>10</v>
      </c>
      <c r="E11" s="74">
        <f t="shared" si="10"/>
        <v>50</v>
      </c>
      <c r="F11" s="15">
        <f t="shared" si="6"/>
        <v>5</v>
      </c>
      <c r="G11" s="15">
        <f t="shared" si="0"/>
        <v>50</v>
      </c>
      <c r="H11" s="16">
        <f t="shared" si="1"/>
        <v>10250</v>
      </c>
      <c r="I11" s="17"/>
      <c r="J11" s="53">
        <v>36.299999999999997</v>
      </c>
      <c r="K11" s="74">
        <f t="shared" si="11"/>
        <v>73</v>
      </c>
      <c r="L11" s="54">
        <f>AVERAGE($J$7:J11)</f>
        <v>14.6</v>
      </c>
      <c r="M11" s="15">
        <f t="shared" si="7"/>
        <v>5</v>
      </c>
      <c r="N11" s="101">
        <f t="shared" ref="N11:N37" si="12">J11*M11</f>
        <v>181.5</v>
      </c>
      <c r="O11" s="104">
        <f t="shared" si="2"/>
        <v>10365</v>
      </c>
      <c r="P11" s="103">
        <f t="shared" si="8"/>
        <v>365</v>
      </c>
      <c r="Q11" s="54">
        <f t="shared" si="3"/>
        <v>115</v>
      </c>
      <c r="R11" s="55">
        <f t="shared" si="4"/>
        <v>26.299999999999997</v>
      </c>
      <c r="S11" s="56">
        <f t="shared" si="9"/>
        <v>22.999999999999993</v>
      </c>
    </row>
    <row r="12" spans="1:20" ht="15.75" thickBot="1">
      <c r="A12" s="105">
        <v>6</v>
      </c>
      <c r="B12" s="106">
        <v>42657</v>
      </c>
      <c r="C12" s="28" t="s">
        <v>13</v>
      </c>
      <c r="D12" s="25">
        <f t="shared" si="5"/>
        <v>10</v>
      </c>
      <c r="E12" s="107">
        <f t="shared" si="10"/>
        <v>60</v>
      </c>
      <c r="F12" s="26">
        <f t="shared" si="6"/>
        <v>5</v>
      </c>
      <c r="G12" s="26">
        <f t="shared" si="0"/>
        <v>50</v>
      </c>
      <c r="H12" s="27">
        <f t="shared" si="1"/>
        <v>10300</v>
      </c>
      <c r="I12" s="28"/>
      <c r="J12" s="40">
        <v>49.1</v>
      </c>
      <c r="K12" s="108">
        <f t="shared" si="11"/>
        <v>122.1</v>
      </c>
      <c r="L12" s="41">
        <f>AVERAGE($J$7:J12)</f>
        <v>20.349999999999998</v>
      </c>
      <c r="M12" s="37">
        <f t="shared" si="7"/>
        <v>5</v>
      </c>
      <c r="N12" s="94">
        <f t="shared" si="12"/>
        <v>245.5</v>
      </c>
      <c r="O12" s="109">
        <f t="shared" si="2"/>
        <v>10610.5</v>
      </c>
      <c r="P12" s="84">
        <f t="shared" si="8"/>
        <v>610.5</v>
      </c>
      <c r="Q12" s="59">
        <f>O12-H12</f>
        <v>310.5</v>
      </c>
      <c r="R12" s="110">
        <f t="shared" si="4"/>
        <v>39.1</v>
      </c>
      <c r="S12" s="111">
        <f>R12+S11</f>
        <v>62.099999999999994</v>
      </c>
      <c r="T12" s="112">
        <f>SUM(R8:R12)</f>
        <v>63.699999999999996</v>
      </c>
    </row>
    <row r="13" spans="1:20">
      <c r="A13" s="113">
        <v>7</v>
      </c>
      <c r="B13" s="114">
        <v>42660</v>
      </c>
      <c r="C13" s="48" t="s">
        <v>9</v>
      </c>
      <c r="D13" s="30">
        <f t="shared" si="5"/>
        <v>10</v>
      </c>
      <c r="E13" s="87">
        <f t="shared" si="10"/>
        <v>70</v>
      </c>
      <c r="F13" s="31">
        <f t="shared" si="6"/>
        <v>5</v>
      </c>
      <c r="G13" s="31">
        <f t="shared" si="0"/>
        <v>50</v>
      </c>
      <c r="H13" s="62">
        <f t="shared" si="1"/>
        <v>10350</v>
      </c>
      <c r="I13" s="33"/>
      <c r="J13" s="49">
        <v>4</v>
      </c>
      <c r="K13" s="93">
        <f t="shared" si="11"/>
        <v>126.1</v>
      </c>
      <c r="L13" s="50">
        <f>AVERAGE($J$7:J13)</f>
        <v>18.014285714285712</v>
      </c>
      <c r="M13" s="46">
        <f t="shared" si="7"/>
        <v>5</v>
      </c>
      <c r="N13" s="96">
        <f t="shared" si="12"/>
        <v>20</v>
      </c>
      <c r="O13" s="47">
        <f t="shared" si="2"/>
        <v>10630.5</v>
      </c>
      <c r="P13" s="128">
        <f t="shared" si="8"/>
        <v>630.5</v>
      </c>
      <c r="Q13" s="64">
        <f>O13-H13</f>
        <v>280.5</v>
      </c>
      <c r="R13" s="115">
        <f>J13-D13</f>
        <v>-6</v>
      </c>
      <c r="S13" s="116">
        <f>S12+R13</f>
        <v>56.099999999999994</v>
      </c>
      <c r="T13" s="117"/>
    </row>
    <row r="14" spans="1:20">
      <c r="A14" s="99">
        <v>8</v>
      </c>
      <c r="B14" s="100">
        <v>42661</v>
      </c>
      <c r="C14" s="17" t="s">
        <v>10</v>
      </c>
      <c r="D14" s="14">
        <f t="shared" si="5"/>
        <v>10</v>
      </c>
      <c r="E14" s="74">
        <f t="shared" si="10"/>
        <v>80</v>
      </c>
      <c r="F14" s="15">
        <f t="shared" si="6"/>
        <v>5</v>
      </c>
      <c r="G14" s="15">
        <f t="shared" si="0"/>
        <v>50</v>
      </c>
      <c r="H14" s="16">
        <f t="shared" si="1"/>
        <v>10400</v>
      </c>
      <c r="I14" s="17"/>
      <c r="J14" s="53">
        <v>13.1</v>
      </c>
      <c r="K14" s="74">
        <f t="shared" si="11"/>
        <v>139.19999999999999</v>
      </c>
      <c r="L14" s="54">
        <f>AVERAGE($J$7:J14)</f>
        <v>17.399999999999999</v>
      </c>
      <c r="M14" s="15">
        <f t="shared" si="7"/>
        <v>5</v>
      </c>
      <c r="N14" s="101">
        <f t="shared" si="12"/>
        <v>65.5</v>
      </c>
      <c r="O14" s="16">
        <f t="shared" si="2"/>
        <v>10696</v>
      </c>
      <c r="P14" s="129">
        <f t="shared" si="8"/>
        <v>696</v>
      </c>
      <c r="Q14" s="54">
        <f>O14-H14</f>
        <v>296</v>
      </c>
      <c r="R14" s="55">
        <f>J14-D14</f>
        <v>3.0999999999999996</v>
      </c>
      <c r="S14" s="56">
        <f>S13+R14</f>
        <v>59.199999999999996</v>
      </c>
      <c r="T14" s="117"/>
    </row>
    <row r="15" spans="1:20">
      <c r="A15" s="99">
        <v>9</v>
      </c>
      <c r="B15" s="100">
        <v>42662</v>
      </c>
      <c r="C15" s="17" t="s">
        <v>11</v>
      </c>
      <c r="D15" s="14">
        <f t="shared" si="5"/>
        <v>10</v>
      </c>
      <c r="E15" s="74">
        <f t="shared" si="10"/>
        <v>90</v>
      </c>
      <c r="F15" s="15">
        <f t="shared" si="6"/>
        <v>5</v>
      </c>
      <c r="G15" s="15">
        <f t="shared" si="0"/>
        <v>50</v>
      </c>
      <c r="H15" s="16">
        <f t="shared" si="1"/>
        <v>10450</v>
      </c>
      <c r="I15" s="17"/>
      <c r="J15" s="53">
        <v>22</v>
      </c>
      <c r="K15" s="74">
        <f t="shared" si="11"/>
        <v>161.19999999999999</v>
      </c>
      <c r="L15" s="54">
        <f>AVERAGE($J$7:J15)</f>
        <v>17.911111111111111</v>
      </c>
      <c r="M15" s="15">
        <f t="shared" si="7"/>
        <v>5</v>
      </c>
      <c r="N15" s="101">
        <f t="shared" si="12"/>
        <v>110</v>
      </c>
      <c r="O15" s="16">
        <f t="shared" si="2"/>
        <v>10806</v>
      </c>
      <c r="P15" s="129">
        <f t="shared" si="8"/>
        <v>806</v>
      </c>
      <c r="Q15" s="54">
        <f>O15-H15</f>
        <v>356</v>
      </c>
      <c r="R15" s="55">
        <f>J15-D15</f>
        <v>12</v>
      </c>
      <c r="S15" s="56">
        <f>S14+R15</f>
        <v>71.199999999999989</v>
      </c>
      <c r="T15" s="117"/>
    </row>
    <row r="16" spans="1:20" ht="15.75" thickBot="1">
      <c r="A16" s="99">
        <v>10</v>
      </c>
      <c r="B16" s="100">
        <v>42663</v>
      </c>
      <c r="C16" s="17" t="s">
        <v>12</v>
      </c>
      <c r="D16" s="14">
        <f t="shared" si="5"/>
        <v>10</v>
      </c>
      <c r="E16" s="74">
        <f t="shared" si="10"/>
        <v>100</v>
      </c>
      <c r="F16" s="15">
        <f t="shared" si="6"/>
        <v>5</v>
      </c>
      <c r="G16" s="15">
        <f t="shared" si="0"/>
        <v>50</v>
      </c>
      <c r="H16" s="16">
        <f t="shared" si="1"/>
        <v>10500</v>
      </c>
      <c r="I16" s="17"/>
      <c r="J16" s="53">
        <v>36.1</v>
      </c>
      <c r="K16" s="74">
        <f t="shared" si="11"/>
        <v>197.29999999999998</v>
      </c>
      <c r="L16" s="54">
        <f>AVERAGE($J$7:J16)</f>
        <v>19.729999999999997</v>
      </c>
      <c r="M16" s="15">
        <f t="shared" si="7"/>
        <v>5</v>
      </c>
      <c r="N16" s="101">
        <f t="shared" si="12"/>
        <v>180.5</v>
      </c>
      <c r="O16" s="16">
        <f t="shared" si="2"/>
        <v>10986.5</v>
      </c>
      <c r="P16" s="129">
        <f t="shared" si="8"/>
        <v>986.5</v>
      </c>
      <c r="Q16" s="54">
        <f t="shared" ref="Q16:Q19" si="13">O16-H16</f>
        <v>486.5</v>
      </c>
      <c r="R16" s="55">
        <f>J16-D16</f>
        <v>26.1</v>
      </c>
      <c r="S16" s="56">
        <f t="shared" ref="S16:S19" si="14">S15+R16</f>
        <v>97.299999999999983</v>
      </c>
      <c r="T16" s="117"/>
    </row>
    <row r="17" spans="1:20" ht="15.75" thickBot="1">
      <c r="A17" s="91">
        <v>11</v>
      </c>
      <c r="B17" s="92">
        <v>42664</v>
      </c>
      <c r="C17" s="28" t="s">
        <v>13</v>
      </c>
      <c r="D17" s="36">
        <f t="shared" si="5"/>
        <v>10</v>
      </c>
      <c r="E17" s="108">
        <f t="shared" si="10"/>
        <v>110</v>
      </c>
      <c r="F17" s="37">
        <f t="shared" si="6"/>
        <v>5</v>
      </c>
      <c r="G17" s="37">
        <f t="shared" si="0"/>
        <v>50</v>
      </c>
      <c r="H17" s="38">
        <f t="shared" si="1"/>
        <v>10550</v>
      </c>
      <c r="I17" s="39"/>
      <c r="J17" s="58">
        <v>14.4</v>
      </c>
      <c r="K17" s="107">
        <f t="shared" si="11"/>
        <v>211.7</v>
      </c>
      <c r="L17" s="59">
        <f>AVERAGE($J$7:J17)</f>
        <v>19.245454545454546</v>
      </c>
      <c r="M17" s="26">
        <f t="shared" si="7"/>
        <v>5</v>
      </c>
      <c r="N17" s="118">
        <f t="shared" si="12"/>
        <v>72</v>
      </c>
      <c r="O17" s="27">
        <f t="shared" si="2"/>
        <v>11058.5</v>
      </c>
      <c r="P17" s="130">
        <f t="shared" si="8"/>
        <v>1058.5</v>
      </c>
      <c r="Q17" s="41">
        <f t="shared" si="13"/>
        <v>508.5</v>
      </c>
      <c r="R17" s="42">
        <f>J17-D17</f>
        <v>4.4000000000000004</v>
      </c>
      <c r="S17" s="119">
        <f t="shared" si="14"/>
        <v>101.69999999999999</v>
      </c>
      <c r="T17" s="112">
        <f>SUM(R13:R17)</f>
        <v>39.6</v>
      </c>
    </row>
    <row r="18" spans="1:20">
      <c r="A18" s="85">
        <v>12</v>
      </c>
      <c r="B18" s="86">
        <v>42667</v>
      </c>
      <c r="C18" s="48" t="s">
        <v>9</v>
      </c>
      <c r="D18" s="45">
        <f t="shared" si="5"/>
        <v>10</v>
      </c>
      <c r="E18" s="93">
        <f t="shared" si="10"/>
        <v>120</v>
      </c>
      <c r="F18" s="46">
        <f t="shared" si="6"/>
        <v>5</v>
      </c>
      <c r="G18" s="46">
        <f t="shared" si="0"/>
        <v>50</v>
      </c>
      <c r="H18" s="47">
        <f t="shared" si="1"/>
        <v>10600</v>
      </c>
      <c r="I18" s="48"/>
      <c r="J18" s="63">
        <v>17.7</v>
      </c>
      <c r="K18" s="87">
        <f t="shared" si="11"/>
        <v>229.39999999999998</v>
      </c>
      <c r="L18" s="64">
        <f>AVERAGE($J$7:J18)</f>
        <v>19.116666666666664</v>
      </c>
      <c r="M18" s="31">
        <f t="shared" si="7"/>
        <v>5</v>
      </c>
      <c r="N18" s="88">
        <f t="shared" si="12"/>
        <v>88.5</v>
      </c>
      <c r="O18" s="120">
        <f t="shared" si="2"/>
        <v>11147</v>
      </c>
      <c r="P18" s="121">
        <f t="shared" si="8"/>
        <v>1147</v>
      </c>
      <c r="Q18" s="122">
        <f t="shared" si="13"/>
        <v>547</v>
      </c>
      <c r="R18" s="123">
        <f t="shared" ref="R18:R20" si="15">J18-D18</f>
        <v>7.6999999999999993</v>
      </c>
      <c r="S18" s="124">
        <f t="shared" si="14"/>
        <v>109.39999999999999</v>
      </c>
      <c r="T18" s="117"/>
    </row>
    <row r="19" spans="1:20">
      <c r="A19" s="99">
        <v>13</v>
      </c>
      <c r="B19" s="100">
        <v>42668</v>
      </c>
      <c r="C19" s="17" t="s">
        <v>10</v>
      </c>
      <c r="D19" s="14">
        <f t="shared" si="5"/>
        <v>10</v>
      </c>
      <c r="E19" s="74">
        <f t="shared" si="10"/>
        <v>130</v>
      </c>
      <c r="F19" s="15">
        <f t="shared" si="6"/>
        <v>5</v>
      </c>
      <c r="G19" s="15">
        <f t="shared" si="0"/>
        <v>50</v>
      </c>
      <c r="H19" s="16">
        <f t="shared" si="1"/>
        <v>10650</v>
      </c>
      <c r="I19" s="17"/>
      <c r="J19" s="53">
        <v>21.9</v>
      </c>
      <c r="K19" s="74">
        <f t="shared" si="11"/>
        <v>251.29999999999998</v>
      </c>
      <c r="L19" s="54">
        <f>AVERAGE($J$7:J19)</f>
        <v>19.330769230769228</v>
      </c>
      <c r="M19" s="15">
        <f t="shared" si="7"/>
        <v>5</v>
      </c>
      <c r="N19" s="101">
        <f t="shared" si="12"/>
        <v>109.5</v>
      </c>
      <c r="O19" s="102">
        <f t="shared" si="2"/>
        <v>11256.5</v>
      </c>
      <c r="P19" s="103">
        <f t="shared" si="8"/>
        <v>1256.5</v>
      </c>
      <c r="Q19" s="54">
        <f t="shared" si="13"/>
        <v>606.5</v>
      </c>
      <c r="R19" s="55">
        <f t="shared" si="15"/>
        <v>11.899999999999999</v>
      </c>
      <c r="S19" s="56">
        <f t="shared" si="14"/>
        <v>121.29999999999998</v>
      </c>
      <c r="T19" s="117"/>
    </row>
    <row r="20" spans="1:20">
      <c r="A20" s="99">
        <v>14</v>
      </c>
      <c r="B20" s="100">
        <v>42669</v>
      </c>
      <c r="C20" s="17" t="s">
        <v>11</v>
      </c>
      <c r="D20" s="14">
        <f t="shared" si="5"/>
        <v>10</v>
      </c>
      <c r="E20" s="74">
        <f t="shared" si="10"/>
        <v>140</v>
      </c>
      <c r="F20" s="15">
        <f t="shared" si="6"/>
        <v>5</v>
      </c>
      <c r="G20" s="15">
        <f t="shared" si="0"/>
        <v>50</v>
      </c>
      <c r="H20" s="16">
        <f t="shared" si="1"/>
        <v>10700</v>
      </c>
      <c r="I20" s="17"/>
      <c r="J20" s="53">
        <v>20.399999999999999</v>
      </c>
      <c r="K20" s="74">
        <f t="shared" si="11"/>
        <v>271.7</v>
      </c>
      <c r="L20" s="54">
        <f>AVERAGE($J$7:J20)</f>
        <v>19.407142857142855</v>
      </c>
      <c r="M20" s="15">
        <f t="shared" si="7"/>
        <v>5</v>
      </c>
      <c r="N20" s="101">
        <f t="shared" si="12"/>
        <v>102</v>
      </c>
      <c r="O20" s="102">
        <f t="shared" si="2"/>
        <v>11358.5</v>
      </c>
      <c r="P20" s="103">
        <f t="shared" ref="P20" si="16">P19+N20</f>
        <v>1358.5</v>
      </c>
      <c r="Q20" s="54">
        <f t="shared" ref="Q20" si="17">O20-H20</f>
        <v>658.5</v>
      </c>
      <c r="R20" s="55">
        <f t="shared" ref="R20" si="18">J20-D20</f>
        <v>10.399999999999999</v>
      </c>
      <c r="S20" s="56">
        <f t="shared" ref="S20" si="19">S19+R20</f>
        <v>131.69999999999999</v>
      </c>
      <c r="T20" s="117"/>
    </row>
    <row r="21" spans="1:20" ht="15.75" thickBot="1">
      <c r="A21" s="99">
        <v>15</v>
      </c>
      <c r="B21" s="100">
        <v>42670</v>
      </c>
      <c r="C21" s="17" t="s">
        <v>12</v>
      </c>
      <c r="D21" s="14">
        <f t="shared" si="5"/>
        <v>10</v>
      </c>
      <c r="E21" s="74">
        <f t="shared" si="10"/>
        <v>150</v>
      </c>
      <c r="F21" s="15">
        <f t="shared" si="6"/>
        <v>5</v>
      </c>
      <c r="G21" s="15">
        <f t="shared" si="0"/>
        <v>50</v>
      </c>
      <c r="H21" s="16">
        <f t="shared" si="1"/>
        <v>10750</v>
      </c>
      <c r="I21" s="17"/>
      <c r="J21" s="53"/>
      <c r="K21" s="74">
        <f t="shared" si="11"/>
        <v>271.7</v>
      </c>
      <c r="L21" s="54">
        <f>AVERAGE($J$7:J21)</f>
        <v>19.407142857142855</v>
      </c>
      <c r="M21" s="15">
        <f t="shared" si="7"/>
        <v>5</v>
      </c>
      <c r="N21" s="101">
        <f t="shared" si="12"/>
        <v>0</v>
      </c>
      <c r="O21" s="102">
        <f t="shared" si="2"/>
        <v>11358.5</v>
      </c>
      <c r="P21" s="103"/>
      <c r="Q21" s="54"/>
      <c r="R21" s="15"/>
      <c r="S21" s="16"/>
      <c r="T21" s="117"/>
    </row>
    <row r="22" spans="1:20" ht="15.75" thickBot="1">
      <c r="A22" s="105">
        <v>16</v>
      </c>
      <c r="B22" s="106">
        <v>42671</v>
      </c>
      <c r="C22" s="28" t="s">
        <v>13</v>
      </c>
      <c r="D22" s="25">
        <f t="shared" si="5"/>
        <v>10</v>
      </c>
      <c r="E22" s="107">
        <f t="shared" si="10"/>
        <v>160</v>
      </c>
      <c r="F22" s="26">
        <f t="shared" si="6"/>
        <v>5</v>
      </c>
      <c r="G22" s="26">
        <f t="shared" si="0"/>
        <v>50</v>
      </c>
      <c r="H22" s="27">
        <f t="shared" si="1"/>
        <v>10800</v>
      </c>
      <c r="I22" s="28"/>
      <c r="J22" s="40"/>
      <c r="K22" s="108">
        <f t="shared" si="11"/>
        <v>271.7</v>
      </c>
      <c r="L22" s="41">
        <f>AVERAGE($J$7:J22)</f>
        <v>19.407142857142855</v>
      </c>
      <c r="M22" s="37">
        <f t="shared" si="7"/>
        <v>5</v>
      </c>
      <c r="N22" s="94">
        <f t="shared" si="12"/>
        <v>0</v>
      </c>
      <c r="O22" s="109">
        <f t="shared" si="2"/>
        <v>11358.5</v>
      </c>
      <c r="P22" s="84"/>
      <c r="Q22" s="59"/>
      <c r="R22" s="26"/>
      <c r="S22" s="27"/>
      <c r="T22" s="112">
        <f t="shared" ref="T22:T37" si="20">SUM(R18:R22)</f>
        <v>29.999999999999996</v>
      </c>
    </row>
    <row r="23" spans="1:20">
      <c r="A23" s="113"/>
      <c r="B23" s="125"/>
      <c r="C23" s="48" t="s">
        <v>9</v>
      </c>
      <c r="D23" s="30">
        <f t="shared" si="5"/>
        <v>10</v>
      </c>
      <c r="E23" s="87">
        <f t="shared" si="10"/>
        <v>170</v>
      </c>
      <c r="F23" s="31">
        <f t="shared" si="6"/>
        <v>5</v>
      </c>
      <c r="G23" s="31">
        <f t="shared" si="0"/>
        <v>50</v>
      </c>
      <c r="H23" s="62">
        <f t="shared" si="1"/>
        <v>10850</v>
      </c>
      <c r="I23" s="33"/>
      <c r="J23" s="49"/>
      <c r="K23" s="93">
        <f t="shared" si="11"/>
        <v>271.7</v>
      </c>
      <c r="L23" s="50">
        <f>AVERAGE($J$7:J23)</f>
        <v>19.407142857142855</v>
      </c>
      <c r="M23" s="46">
        <f t="shared" si="7"/>
        <v>5</v>
      </c>
      <c r="N23" s="96">
        <f t="shared" si="12"/>
        <v>0</v>
      </c>
      <c r="O23" s="47">
        <f t="shared" si="2"/>
        <v>11358.5</v>
      </c>
      <c r="P23" s="98"/>
      <c r="Q23" s="50"/>
      <c r="R23" s="46"/>
      <c r="S23" s="47"/>
      <c r="T23" s="117"/>
    </row>
    <row r="24" spans="1:20">
      <c r="A24" s="99"/>
      <c r="B24" s="126"/>
      <c r="C24" s="17" t="s">
        <v>10</v>
      </c>
      <c r="D24" s="14">
        <f t="shared" si="5"/>
        <v>10</v>
      </c>
      <c r="E24" s="74">
        <f t="shared" si="10"/>
        <v>180</v>
      </c>
      <c r="F24" s="15">
        <f t="shared" si="6"/>
        <v>5</v>
      </c>
      <c r="G24" s="15">
        <f t="shared" si="0"/>
        <v>50</v>
      </c>
      <c r="H24" s="16">
        <f t="shared" si="1"/>
        <v>10900</v>
      </c>
      <c r="I24" s="17"/>
      <c r="J24" s="53"/>
      <c r="K24" s="74">
        <f t="shared" si="11"/>
        <v>271.7</v>
      </c>
      <c r="L24" s="54">
        <f>AVERAGE($J$7:J24)</f>
        <v>19.407142857142855</v>
      </c>
      <c r="M24" s="15">
        <f t="shared" si="7"/>
        <v>5</v>
      </c>
      <c r="N24" s="101">
        <f t="shared" si="12"/>
        <v>0</v>
      </c>
      <c r="O24" s="16">
        <f t="shared" si="2"/>
        <v>11358.5</v>
      </c>
      <c r="P24" s="103"/>
      <c r="Q24" s="54"/>
      <c r="R24" s="15"/>
      <c r="S24" s="16"/>
      <c r="T24" s="117"/>
    </row>
    <row r="25" spans="1:20">
      <c r="A25" s="99"/>
      <c r="B25" s="126"/>
      <c r="C25" s="17" t="s">
        <v>11</v>
      </c>
      <c r="D25" s="14">
        <f t="shared" si="5"/>
        <v>10</v>
      </c>
      <c r="E25" s="74">
        <f t="shared" si="10"/>
        <v>190</v>
      </c>
      <c r="F25" s="15">
        <f t="shared" si="6"/>
        <v>5</v>
      </c>
      <c r="G25" s="15">
        <f t="shared" si="0"/>
        <v>50</v>
      </c>
      <c r="H25" s="16">
        <f t="shared" si="1"/>
        <v>10950</v>
      </c>
      <c r="I25" s="17"/>
      <c r="J25" s="53"/>
      <c r="K25" s="74">
        <f t="shared" si="11"/>
        <v>271.7</v>
      </c>
      <c r="L25" s="54">
        <f>AVERAGE($J$7:J25)</f>
        <v>19.407142857142855</v>
      </c>
      <c r="M25" s="15">
        <f t="shared" si="7"/>
        <v>5</v>
      </c>
      <c r="N25" s="101">
        <f t="shared" si="12"/>
        <v>0</v>
      </c>
      <c r="O25" s="16">
        <f t="shared" si="2"/>
        <v>11358.5</v>
      </c>
      <c r="P25" s="103"/>
      <c r="Q25" s="54"/>
      <c r="R25" s="15"/>
      <c r="S25" s="16"/>
      <c r="T25" s="117"/>
    </row>
    <row r="26" spans="1:20" ht="15.75" thickBot="1">
      <c r="A26" s="99"/>
      <c r="B26" s="126"/>
      <c r="C26" s="17" t="s">
        <v>12</v>
      </c>
      <c r="D26" s="14">
        <f t="shared" si="5"/>
        <v>10</v>
      </c>
      <c r="E26" s="74">
        <f t="shared" si="10"/>
        <v>200</v>
      </c>
      <c r="F26" s="15">
        <f t="shared" si="6"/>
        <v>5</v>
      </c>
      <c r="G26" s="15">
        <f t="shared" si="0"/>
        <v>50</v>
      </c>
      <c r="H26" s="16">
        <f t="shared" si="1"/>
        <v>11000</v>
      </c>
      <c r="I26" s="17"/>
      <c r="J26" s="53"/>
      <c r="K26" s="74">
        <f t="shared" si="11"/>
        <v>271.7</v>
      </c>
      <c r="L26" s="54">
        <f>AVERAGE($J$7:J26)</f>
        <v>19.407142857142855</v>
      </c>
      <c r="M26" s="15">
        <f t="shared" si="7"/>
        <v>5</v>
      </c>
      <c r="N26" s="101">
        <f t="shared" si="12"/>
        <v>0</v>
      </c>
      <c r="O26" s="16">
        <f t="shared" si="2"/>
        <v>11358.5</v>
      </c>
      <c r="P26" s="103"/>
      <c r="Q26" s="54"/>
      <c r="R26" s="15"/>
      <c r="S26" s="16"/>
      <c r="T26" s="117"/>
    </row>
    <row r="27" spans="1:20" ht="15.75" thickBot="1">
      <c r="A27" s="99"/>
      <c r="B27" s="126"/>
      <c r="C27" s="28" t="s">
        <v>13</v>
      </c>
      <c r="D27" s="36">
        <f t="shared" si="5"/>
        <v>10</v>
      </c>
      <c r="E27" s="108">
        <f t="shared" si="10"/>
        <v>210</v>
      </c>
      <c r="F27" s="37">
        <f t="shared" si="6"/>
        <v>5</v>
      </c>
      <c r="G27" s="37">
        <f t="shared" si="0"/>
        <v>50</v>
      </c>
      <c r="H27" s="38">
        <f t="shared" si="1"/>
        <v>11050</v>
      </c>
      <c r="I27" s="39"/>
      <c r="J27" s="58"/>
      <c r="K27" s="107">
        <f t="shared" si="11"/>
        <v>271.7</v>
      </c>
      <c r="L27" s="59">
        <f>AVERAGE($J$7:J27)</f>
        <v>19.407142857142855</v>
      </c>
      <c r="M27" s="26">
        <f t="shared" si="7"/>
        <v>5</v>
      </c>
      <c r="N27" s="118">
        <f t="shared" si="12"/>
        <v>0</v>
      </c>
      <c r="O27" s="27">
        <f t="shared" si="2"/>
        <v>11358.5</v>
      </c>
      <c r="P27" s="84"/>
      <c r="Q27" s="59"/>
      <c r="R27" s="26"/>
      <c r="S27" s="27"/>
      <c r="T27" s="112">
        <f t="shared" si="20"/>
        <v>0</v>
      </c>
    </row>
    <row r="28" spans="1:20">
      <c r="A28" s="99"/>
      <c r="B28" s="126"/>
      <c r="C28" s="48" t="s">
        <v>9</v>
      </c>
      <c r="D28" s="45">
        <f t="shared" si="5"/>
        <v>10</v>
      </c>
      <c r="E28" s="93">
        <f t="shared" si="10"/>
        <v>220</v>
      </c>
      <c r="F28" s="46">
        <f t="shared" si="6"/>
        <v>5</v>
      </c>
      <c r="G28" s="46">
        <f t="shared" si="0"/>
        <v>50</v>
      </c>
      <c r="H28" s="47">
        <f t="shared" si="1"/>
        <v>11100</v>
      </c>
      <c r="I28" s="48"/>
      <c r="J28" s="63"/>
      <c r="K28" s="87">
        <f t="shared" si="11"/>
        <v>271.7</v>
      </c>
      <c r="L28" s="64">
        <f>AVERAGE($J$7:J28)</f>
        <v>19.407142857142855</v>
      </c>
      <c r="M28" s="31">
        <f t="shared" si="7"/>
        <v>5</v>
      </c>
      <c r="N28" s="88">
        <f t="shared" si="12"/>
        <v>0</v>
      </c>
      <c r="O28" s="62">
        <f t="shared" si="2"/>
        <v>11358.5</v>
      </c>
      <c r="P28" s="127"/>
      <c r="Q28" s="50"/>
      <c r="R28" s="46"/>
      <c r="S28" s="47"/>
      <c r="T28" s="117"/>
    </row>
    <row r="29" spans="1:20">
      <c r="A29" s="99"/>
      <c r="B29" s="126"/>
      <c r="C29" s="17" t="s">
        <v>10</v>
      </c>
      <c r="D29" s="14">
        <f t="shared" si="5"/>
        <v>10</v>
      </c>
      <c r="E29" s="74">
        <f t="shared" si="10"/>
        <v>230</v>
      </c>
      <c r="F29" s="15">
        <f t="shared" si="6"/>
        <v>5</v>
      </c>
      <c r="G29" s="15">
        <f t="shared" si="0"/>
        <v>50</v>
      </c>
      <c r="H29" s="16">
        <f t="shared" si="1"/>
        <v>11150</v>
      </c>
      <c r="I29" s="17"/>
      <c r="J29" s="53"/>
      <c r="K29" s="74">
        <f t="shared" si="11"/>
        <v>271.7</v>
      </c>
      <c r="L29" s="54">
        <f>AVERAGE($J$7:J29)</f>
        <v>19.407142857142855</v>
      </c>
      <c r="M29" s="15">
        <f t="shared" si="7"/>
        <v>5</v>
      </c>
      <c r="N29" s="101">
        <f t="shared" si="12"/>
        <v>0</v>
      </c>
      <c r="O29" s="16">
        <f t="shared" si="2"/>
        <v>11358.5</v>
      </c>
      <c r="P29" s="103"/>
      <c r="Q29" s="54"/>
      <c r="R29" s="15"/>
      <c r="S29" s="16"/>
      <c r="T29" s="117"/>
    </row>
    <row r="30" spans="1:20">
      <c r="A30" s="99"/>
      <c r="B30" s="126"/>
      <c r="C30" s="17" t="s">
        <v>11</v>
      </c>
      <c r="D30" s="14">
        <f t="shared" si="5"/>
        <v>10</v>
      </c>
      <c r="E30" s="74">
        <f t="shared" si="10"/>
        <v>240</v>
      </c>
      <c r="F30" s="15">
        <f t="shared" si="6"/>
        <v>5</v>
      </c>
      <c r="G30" s="15">
        <f t="shared" si="0"/>
        <v>50</v>
      </c>
      <c r="H30" s="16">
        <f t="shared" si="1"/>
        <v>11200</v>
      </c>
      <c r="I30" s="17"/>
      <c r="J30" s="53"/>
      <c r="K30" s="74">
        <f t="shared" si="11"/>
        <v>271.7</v>
      </c>
      <c r="L30" s="54">
        <f>AVERAGE($J$7:J30)</f>
        <v>19.407142857142855</v>
      </c>
      <c r="M30" s="15">
        <f t="shared" si="7"/>
        <v>5</v>
      </c>
      <c r="N30" s="101">
        <f t="shared" si="12"/>
        <v>0</v>
      </c>
      <c r="O30" s="16">
        <f t="shared" si="2"/>
        <v>11358.5</v>
      </c>
      <c r="P30" s="103"/>
      <c r="Q30" s="54"/>
      <c r="R30" s="15"/>
      <c r="S30" s="16"/>
      <c r="T30" s="117"/>
    </row>
    <row r="31" spans="1:20" ht="15.75" thickBot="1">
      <c r="A31" s="99"/>
      <c r="B31" s="126"/>
      <c r="C31" s="17" t="s">
        <v>12</v>
      </c>
      <c r="D31" s="14">
        <f t="shared" si="5"/>
        <v>10</v>
      </c>
      <c r="E31" s="74">
        <f t="shared" si="10"/>
        <v>250</v>
      </c>
      <c r="F31" s="15">
        <f t="shared" si="6"/>
        <v>5</v>
      </c>
      <c r="G31" s="15">
        <f t="shared" si="0"/>
        <v>50</v>
      </c>
      <c r="H31" s="16">
        <f t="shared" si="1"/>
        <v>11250</v>
      </c>
      <c r="I31" s="17"/>
      <c r="J31" s="53"/>
      <c r="K31" s="74">
        <f t="shared" si="11"/>
        <v>271.7</v>
      </c>
      <c r="L31" s="54">
        <f>AVERAGE($J$7:J31)</f>
        <v>19.407142857142855</v>
      </c>
      <c r="M31" s="15">
        <f t="shared" si="7"/>
        <v>5</v>
      </c>
      <c r="N31" s="101">
        <f t="shared" si="12"/>
        <v>0</v>
      </c>
      <c r="O31" s="16">
        <f t="shared" si="2"/>
        <v>11358.5</v>
      </c>
      <c r="P31" s="103"/>
      <c r="Q31" s="54"/>
      <c r="R31" s="15"/>
      <c r="S31" s="16"/>
      <c r="T31" s="117"/>
    </row>
    <row r="32" spans="1:20" ht="15.75" thickBot="1">
      <c r="A32" s="99"/>
      <c r="B32" s="126"/>
      <c r="C32" s="28" t="s">
        <v>13</v>
      </c>
      <c r="D32" s="25">
        <f t="shared" si="5"/>
        <v>10</v>
      </c>
      <c r="E32" s="107">
        <f t="shared" si="10"/>
        <v>260</v>
      </c>
      <c r="F32" s="26">
        <f t="shared" si="6"/>
        <v>5</v>
      </c>
      <c r="G32" s="26">
        <f t="shared" si="0"/>
        <v>50</v>
      </c>
      <c r="H32" s="27">
        <f t="shared" si="1"/>
        <v>11300</v>
      </c>
      <c r="I32" s="28"/>
      <c r="J32" s="40"/>
      <c r="K32" s="108">
        <f t="shared" si="11"/>
        <v>271.7</v>
      </c>
      <c r="L32" s="41">
        <f>AVERAGE($J$7:J32)</f>
        <v>19.407142857142855</v>
      </c>
      <c r="M32" s="37">
        <f t="shared" si="7"/>
        <v>5</v>
      </c>
      <c r="N32" s="94">
        <f t="shared" si="12"/>
        <v>0</v>
      </c>
      <c r="O32" s="38">
        <f t="shared" si="2"/>
        <v>11358.5</v>
      </c>
      <c r="P32" s="95"/>
      <c r="Q32" s="59"/>
      <c r="R32" s="26"/>
      <c r="S32" s="27"/>
      <c r="T32" s="112">
        <f t="shared" si="20"/>
        <v>0</v>
      </c>
    </row>
    <row r="33" spans="1:20">
      <c r="A33" s="99"/>
      <c r="B33" s="126"/>
      <c r="C33" s="48" t="s">
        <v>9</v>
      </c>
      <c r="D33" s="45">
        <f t="shared" si="5"/>
        <v>10</v>
      </c>
      <c r="E33" s="93">
        <f t="shared" si="10"/>
        <v>270</v>
      </c>
      <c r="F33" s="46">
        <f t="shared" si="6"/>
        <v>5</v>
      </c>
      <c r="G33" s="46">
        <f t="shared" si="0"/>
        <v>50</v>
      </c>
      <c r="H33" s="47">
        <f t="shared" si="1"/>
        <v>11350</v>
      </c>
      <c r="I33" s="48"/>
      <c r="J33" s="49"/>
      <c r="K33" s="93">
        <f t="shared" si="11"/>
        <v>271.7</v>
      </c>
      <c r="L33" s="50">
        <f>AVERAGE($J$7:J33)</f>
        <v>19.407142857142855</v>
      </c>
      <c r="M33" s="46">
        <f t="shared" si="7"/>
        <v>5</v>
      </c>
      <c r="N33" s="96">
        <f t="shared" si="12"/>
        <v>0</v>
      </c>
      <c r="O33" s="47">
        <f t="shared" si="2"/>
        <v>11358.5</v>
      </c>
      <c r="P33" s="98"/>
      <c r="Q33" s="50"/>
      <c r="R33" s="46"/>
      <c r="S33" s="47"/>
      <c r="T33" s="117"/>
    </row>
    <row r="34" spans="1:20">
      <c r="A34" s="99"/>
      <c r="B34" s="126"/>
      <c r="C34" s="17" t="s">
        <v>10</v>
      </c>
      <c r="D34" s="14">
        <f t="shared" si="5"/>
        <v>10</v>
      </c>
      <c r="E34" s="74">
        <f t="shared" si="10"/>
        <v>280</v>
      </c>
      <c r="F34" s="15">
        <f t="shared" si="6"/>
        <v>5</v>
      </c>
      <c r="G34" s="15">
        <f t="shared" si="0"/>
        <v>50</v>
      </c>
      <c r="H34" s="16">
        <f t="shared" si="1"/>
        <v>11400</v>
      </c>
      <c r="I34" s="17"/>
      <c r="J34" s="53"/>
      <c r="K34" s="74">
        <f t="shared" si="11"/>
        <v>271.7</v>
      </c>
      <c r="L34" s="54">
        <f>AVERAGE($J$7:J34)</f>
        <v>19.407142857142855</v>
      </c>
      <c r="M34" s="15">
        <f t="shared" si="7"/>
        <v>5</v>
      </c>
      <c r="N34" s="101">
        <f t="shared" si="12"/>
        <v>0</v>
      </c>
      <c r="O34" s="16">
        <f t="shared" si="2"/>
        <v>11358.5</v>
      </c>
      <c r="P34" s="103"/>
      <c r="Q34" s="54"/>
      <c r="R34" s="15"/>
      <c r="S34" s="16"/>
      <c r="T34" s="117"/>
    </row>
    <row r="35" spans="1:20">
      <c r="A35" s="99"/>
      <c r="B35" s="126"/>
      <c r="C35" s="17" t="s">
        <v>11</v>
      </c>
      <c r="D35" s="14">
        <f t="shared" si="5"/>
        <v>10</v>
      </c>
      <c r="E35" s="74">
        <f t="shared" si="10"/>
        <v>290</v>
      </c>
      <c r="F35" s="15">
        <f t="shared" si="6"/>
        <v>5</v>
      </c>
      <c r="G35" s="15">
        <f t="shared" si="0"/>
        <v>50</v>
      </c>
      <c r="H35" s="16">
        <f t="shared" si="1"/>
        <v>11450</v>
      </c>
      <c r="I35" s="17"/>
      <c r="J35" s="53"/>
      <c r="K35" s="74">
        <f t="shared" si="11"/>
        <v>271.7</v>
      </c>
      <c r="L35" s="54">
        <f>AVERAGE($J$7:J35)</f>
        <v>19.407142857142855</v>
      </c>
      <c r="M35" s="15">
        <f t="shared" si="7"/>
        <v>5</v>
      </c>
      <c r="N35" s="101">
        <f t="shared" si="12"/>
        <v>0</v>
      </c>
      <c r="O35" s="16">
        <f t="shared" si="2"/>
        <v>11358.5</v>
      </c>
      <c r="P35" s="103"/>
      <c r="Q35" s="54"/>
      <c r="R35" s="15"/>
      <c r="S35" s="16"/>
      <c r="T35" s="117"/>
    </row>
    <row r="36" spans="1:20" ht="15.75" thickBot="1">
      <c r="A36" s="99"/>
      <c r="B36" s="126"/>
      <c r="C36" s="17" t="s">
        <v>12</v>
      </c>
      <c r="D36" s="14">
        <f t="shared" si="5"/>
        <v>10</v>
      </c>
      <c r="E36" s="74">
        <f t="shared" si="10"/>
        <v>300</v>
      </c>
      <c r="F36" s="15">
        <f t="shared" si="6"/>
        <v>5</v>
      </c>
      <c r="G36" s="15">
        <f t="shared" si="0"/>
        <v>50</v>
      </c>
      <c r="H36" s="16">
        <f t="shared" si="1"/>
        <v>11500</v>
      </c>
      <c r="I36" s="17"/>
      <c r="J36" s="53"/>
      <c r="K36" s="74">
        <f t="shared" si="11"/>
        <v>271.7</v>
      </c>
      <c r="L36" s="54">
        <f>AVERAGE($J$7:J36)</f>
        <v>19.407142857142855</v>
      </c>
      <c r="M36" s="15">
        <f t="shared" si="7"/>
        <v>5</v>
      </c>
      <c r="N36" s="101">
        <f t="shared" si="12"/>
        <v>0</v>
      </c>
      <c r="O36" s="16">
        <f t="shared" si="2"/>
        <v>11358.5</v>
      </c>
      <c r="P36" s="103"/>
      <c r="Q36" s="54"/>
      <c r="R36" s="15"/>
      <c r="S36" s="16"/>
      <c r="T36" s="117"/>
    </row>
    <row r="37" spans="1:20" ht="15.75" thickBot="1">
      <c r="A37" s="105"/>
      <c r="B37" s="61"/>
      <c r="C37" s="28" t="s">
        <v>13</v>
      </c>
      <c r="D37" s="25">
        <f t="shared" si="5"/>
        <v>10</v>
      </c>
      <c r="E37" s="107">
        <f t="shared" si="10"/>
        <v>310</v>
      </c>
      <c r="F37" s="26">
        <f t="shared" si="6"/>
        <v>5</v>
      </c>
      <c r="G37" s="26">
        <f t="shared" si="0"/>
        <v>50</v>
      </c>
      <c r="H37" s="27">
        <f t="shared" si="1"/>
        <v>11550</v>
      </c>
      <c r="I37" s="28"/>
      <c r="J37" s="58"/>
      <c r="K37" s="107">
        <f t="shared" si="11"/>
        <v>271.7</v>
      </c>
      <c r="L37" s="59">
        <f>AVERAGE($J$7:J37)</f>
        <v>19.407142857142855</v>
      </c>
      <c r="M37" s="26">
        <f t="shared" si="7"/>
        <v>5</v>
      </c>
      <c r="N37" s="118">
        <f t="shared" si="12"/>
        <v>0</v>
      </c>
      <c r="O37" s="27">
        <f t="shared" si="2"/>
        <v>11358.5</v>
      </c>
      <c r="P37" s="84"/>
      <c r="Q37" s="59"/>
      <c r="R37" s="26"/>
      <c r="S37" s="27"/>
      <c r="T37" s="112">
        <f t="shared" si="20"/>
        <v>0</v>
      </c>
    </row>
    <row r="38" spans="1:20">
      <c r="C38" s="13"/>
      <c r="D38" s="30"/>
      <c r="E38" s="87"/>
      <c r="F38" s="31"/>
      <c r="G38" s="31"/>
      <c r="H38" s="62"/>
      <c r="I38" s="33"/>
      <c r="J38" s="63"/>
      <c r="K38" s="64"/>
      <c r="L38" s="64"/>
      <c r="M38" s="31"/>
      <c r="N38" s="88"/>
      <c r="O38" s="62"/>
      <c r="P38" s="127"/>
      <c r="Q38" s="54"/>
      <c r="R38" s="15"/>
      <c r="S38" s="16"/>
    </row>
  </sheetData>
  <mergeCells count="7">
    <mergeCell ref="T3:T4"/>
    <mergeCell ref="H1:J1"/>
    <mergeCell ref="D3:H3"/>
    <mergeCell ref="J3:O3"/>
    <mergeCell ref="Q3:Q4"/>
    <mergeCell ref="R3:R4"/>
    <mergeCell ref="S3:S4"/>
  </mergeCells>
  <pageMargins left="0.7" right="0.7" top="0.75" bottom="0.75" header="0.3" footer="0.3"/>
  <pageSetup paperSize="0" orientation="portrait" horizontalDpi="0" verticalDpi="0" copies="0"/>
  <ignoredErrors>
    <ignoredError sqref="E8:E37" formula="1"/>
    <ignoredError sqref="L8:L18" formulaRange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réel</vt:lpstr>
      <vt:lpstr>demo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2016-10-26T11:48:18Z</dcterms:modified>
</cp:coreProperties>
</file>