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TP2 TP5" sheetId="1" r:id="rId1"/>
  </sheets>
  <definedNames>
    <definedName name="_xlnm._FilterDatabase" localSheetId="0" hidden="1">'TP2 TP5'!$A$7:$L$119</definedName>
  </definedNames>
  <calcPr calcId="145621" iterate="1"/>
</workbook>
</file>

<file path=xl/calcChain.xml><?xml version="1.0" encoding="utf-8"?>
<calcChain xmlns="http://schemas.openxmlformats.org/spreadsheetml/2006/main">
  <c r="G73" i="1" l="1"/>
  <c r="G72" i="1"/>
  <c r="H72" i="1" s="1"/>
  <c r="G71" i="1"/>
  <c r="H71" i="1" s="1"/>
  <c r="G70" i="1"/>
  <c r="H70" i="1" s="1"/>
  <c r="G69" i="1"/>
  <c r="H69" i="1" s="1"/>
  <c r="G68" i="1"/>
  <c r="H68" i="1" s="1"/>
  <c r="G67" i="1"/>
  <c r="H67" i="1" s="1"/>
  <c r="G66" i="1"/>
  <c r="H66" i="1" s="1"/>
  <c r="G65" i="1"/>
  <c r="H65" i="1" s="1"/>
  <c r="G64" i="1"/>
  <c r="H64" i="1" s="1"/>
  <c r="G63" i="1"/>
  <c r="H63" i="1" s="1"/>
  <c r="G62" i="1"/>
  <c r="H62" i="1" s="1"/>
  <c r="G61" i="1"/>
  <c r="H61" i="1" s="1"/>
  <c r="G60" i="1"/>
  <c r="H60" i="1" s="1"/>
  <c r="G59" i="1"/>
  <c r="H59" i="1" s="1"/>
  <c r="G58" i="1"/>
  <c r="H58" i="1" s="1"/>
  <c r="G57" i="1"/>
  <c r="H57" i="1" s="1"/>
  <c r="G56" i="1"/>
  <c r="H56" i="1" s="1"/>
  <c r="G55" i="1"/>
  <c r="H55" i="1" s="1"/>
  <c r="G54" i="1"/>
  <c r="H54" i="1" s="1"/>
  <c r="G53" i="1"/>
  <c r="H53" i="1" s="1"/>
  <c r="G52" i="1"/>
  <c r="H52" i="1" s="1"/>
  <c r="G51" i="1"/>
  <c r="H51" i="1" s="1"/>
  <c r="G50" i="1"/>
  <c r="H50" i="1" s="1"/>
  <c r="G49" i="1"/>
  <c r="H49" i="1" s="1"/>
  <c r="G48" i="1"/>
  <c r="H48" i="1" s="1"/>
  <c r="G47" i="1"/>
  <c r="H47" i="1" s="1"/>
  <c r="G46" i="1"/>
  <c r="H46" i="1" s="1"/>
  <c r="G45" i="1"/>
  <c r="H45" i="1" s="1"/>
  <c r="G44" i="1"/>
  <c r="H44" i="1" s="1"/>
  <c r="G43" i="1"/>
  <c r="H43" i="1" s="1"/>
  <c r="G42" i="1"/>
  <c r="H42" i="1" s="1"/>
  <c r="G41" i="1"/>
  <c r="H41" i="1" s="1"/>
  <c r="G40" i="1"/>
  <c r="H40" i="1" s="1"/>
  <c r="G39" i="1"/>
  <c r="H39" i="1" s="1"/>
  <c r="G38" i="1"/>
  <c r="H38" i="1" s="1"/>
  <c r="G37" i="1"/>
  <c r="H37" i="1" s="1"/>
  <c r="G36" i="1"/>
  <c r="H36" i="1" s="1"/>
  <c r="G35" i="1"/>
  <c r="H35" i="1" s="1"/>
  <c r="G34" i="1"/>
  <c r="H34" i="1" s="1"/>
  <c r="G33" i="1"/>
  <c r="H33" i="1" s="1"/>
  <c r="G32" i="1"/>
  <c r="H32" i="1" s="1"/>
  <c r="G31" i="1"/>
  <c r="H31" i="1" s="1"/>
  <c r="G30" i="1"/>
  <c r="H30" i="1" s="1"/>
  <c r="G29" i="1"/>
  <c r="H29" i="1" s="1"/>
  <c r="G28" i="1"/>
  <c r="H28" i="1" s="1"/>
  <c r="G27" i="1"/>
  <c r="H27" i="1" s="1"/>
  <c r="G26" i="1"/>
  <c r="H26" i="1" s="1"/>
  <c r="G25" i="1"/>
  <c r="H25" i="1" s="1"/>
  <c r="G24" i="1"/>
  <c r="G23" i="1"/>
  <c r="H23" i="1" s="1"/>
  <c r="G22" i="1"/>
  <c r="H22" i="1" s="1"/>
  <c r="G21" i="1"/>
  <c r="H21" i="1" s="1"/>
  <c r="G20" i="1"/>
  <c r="H20" i="1" s="1"/>
  <c r="G19" i="1"/>
  <c r="H19" i="1" s="1"/>
  <c r="G18" i="1"/>
  <c r="G17" i="1"/>
  <c r="H17" i="1" s="1"/>
  <c r="G16" i="1"/>
  <c r="H16" i="1" s="1"/>
  <c r="G15" i="1"/>
  <c r="H15" i="1" s="1"/>
  <c r="G14" i="1"/>
  <c r="H14" i="1" s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K3" i="1"/>
  <c r="J3" i="1"/>
  <c r="K2" i="1"/>
  <c r="J2" i="1"/>
  <c r="K1" i="1"/>
  <c r="J1" i="1"/>
  <c r="H1" i="1" l="1"/>
  <c r="H3" i="1"/>
  <c r="H2" i="1"/>
</calcChain>
</file>

<file path=xl/sharedStrings.xml><?xml version="1.0" encoding="utf-8"?>
<sst xmlns="http://schemas.openxmlformats.org/spreadsheetml/2006/main" count="146" uniqueCount="44">
  <si>
    <t>%réussite</t>
  </si>
  <si>
    <t>faute psycho</t>
  </si>
  <si>
    <t>€</t>
  </si>
  <si>
    <t>PF</t>
  </si>
  <si>
    <t>Scalping sur DAX 30</t>
  </si>
  <si>
    <t>Date</t>
  </si>
  <si>
    <t>Support</t>
  </si>
  <si>
    <t>Heure</t>
  </si>
  <si>
    <t>Ouverture</t>
  </si>
  <si>
    <t>Qté</t>
  </si>
  <si>
    <t>Fermeture</t>
  </si>
  <si>
    <t>points</t>
  </si>
  <si>
    <t>+/- values</t>
  </si>
  <si>
    <t>Setup 1</t>
  </si>
  <si>
    <t>TP2</t>
  </si>
  <si>
    <t>TP5</t>
  </si>
  <si>
    <t>Remarque</t>
  </si>
  <si>
    <t>DAX</t>
  </si>
  <si>
    <t>Pullback mS1 J</t>
  </si>
  <si>
    <t>Rebond S1 J</t>
  </si>
  <si>
    <t>RSI 21t</t>
  </si>
  <si>
    <t>Réintégration 25</t>
  </si>
  <si>
    <t>Rebond 25</t>
  </si>
  <si>
    <t>pas de setup</t>
  </si>
  <si>
    <t>Réintégration 100</t>
  </si>
  <si>
    <t>Breakout</t>
  </si>
  <si>
    <t>Réintégration 75</t>
  </si>
  <si>
    <t>Réintégration 500</t>
  </si>
  <si>
    <t>Réintégration R2J</t>
  </si>
  <si>
    <t>Réintégration pivot J</t>
  </si>
  <si>
    <t>Réintégration 50</t>
  </si>
  <si>
    <t>Rebond 100</t>
  </si>
  <si>
    <t>Réintégration 250</t>
  </si>
  <si>
    <t>Réintégration R1J</t>
  </si>
  <si>
    <t>Rebond S1J</t>
  </si>
  <si>
    <t>Réintégration S1J</t>
  </si>
  <si>
    <t>Réintégration mR1H</t>
  </si>
  <si>
    <t>Rebond pivot M</t>
  </si>
  <si>
    <t>Rebond mR1 J</t>
  </si>
  <si>
    <t>MM30</t>
  </si>
  <si>
    <t>Rebond pivot J</t>
  </si>
  <si>
    <t>Rebond MM30</t>
  </si>
  <si>
    <t>Rebond PH</t>
  </si>
  <si>
    <t>Rebond 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</si>
</sst>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0.0%"/>
    <numFmt numFmtId="165" formatCode="_-* #,##0.0\ &quot;€&quot;_-;\-* #,##0.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10" fontId="0" fillId="0" borderId="2" xfId="2" applyNumberFormat="1" applyFont="1" applyBorder="1" applyAlignment="1">
      <alignment horizontal="center"/>
    </xf>
    <xf numFmtId="164" fontId="0" fillId="0" borderId="2" xfId="2" applyNumberFormat="1" applyFont="1" applyBorder="1" applyAlignment="1">
      <alignment horizontal="center"/>
    </xf>
    <xf numFmtId="0" fontId="0" fillId="0" borderId="0" xfId="0" quotePrefix="1"/>
    <xf numFmtId="0" fontId="0" fillId="2" borderId="0" xfId="0" applyFill="1"/>
    <xf numFmtId="0" fontId="0" fillId="0" borderId="3" xfId="0" applyBorder="1"/>
    <xf numFmtId="44" fontId="0" fillId="0" borderId="4" xfId="1" applyFont="1" applyBorder="1" applyAlignment="1">
      <alignment horizontal="center"/>
    </xf>
    <xf numFmtId="44" fontId="0" fillId="0" borderId="0" xfId="0" applyNumberFormat="1"/>
    <xf numFmtId="0" fontId="0" fillId="0" borderId="5" xfId="0" applyBorder="1"/>
    <xf numFmtId="2" fontId="0" fillId="0" borderId="6" xfId="1" applyNumberFormat="1" applyFont="1" applyBorder="1" applyAlignment="1">
      <alignment horizontal="center"/>
    </xf>
    <xf numFmtId="0" fontId="0" fillId="0" borderId="0" xfId="0" applyBorder="1"/>
    <xf numFmtId="2" fontId="0" fillId="0" borderId="0" xfId="1" applyNumberFormat="1" applyFont="1" applyBorder="1" applyAlignment="1">
      <alignment horizontal="center"/>
    </xf>
    <xf numFmtId="165" fontId="0" fillId="0" borderId="0" xfId="1" applyNumberFormat="1" applyFont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14" fontId="0" fillId="0" borderId="14" xfId="0" applyNumberFormat="1" applyFont="1" applyBorder="1" applyAlignment="1">
      <alignment vertical="center"/>
    </xf>
    <xf numFmtId="14" fontId="0" fillId="0" borderId="15" xfId="0" applyNumberFormat="1" applyFont="1" applyBorder="1" applyAlignment="1">
      <alignment horizontal="center" vertical="center"/>
    </xf>
    <xf numFmtId="20" fontId="0" fillId="0" borderId="16" xfId="0" applyNumberFormat="1" applyFont="1" applyBorder="1" applyAlignment="1">
      <alignment horizontal="center"/>
    </xf>
    <xf numFmtId="0" fontId="0" fillId="0" borderId="14" xfId="0" applyFont="1" applyBorder="1"/>
    <xf numFmtId="0" fontId="0" fillId="0" borderId="15" xfId="0" applyFont="1" applyBorder="1"/>
    <xf numFmtId="0" fontId="0" fillId="0" borderId="16" xfId="0" applyFont="1" applyBorder="1"/>
    <xf numFmtId="0" fontId="0" fillId="0" borderId="17" xfId="0" applyFont="1" applyBorder="1"/>
    <xf numFmtId="165" fontId="0" fillId="0" borderId="18" xfId="1" applyNumberFormat="1" applyFont="1" applyBorder="1"/>
    <xf numFmtId="0" fontId="0" fillId="0" borderId="19" xfId="0" applyFont="1" applyBorder="1"/>
    <xf numFmtId="0" fontId="0" fillId="0" borderId="16" xfId="0" applyFont="1" applyBorder="1" applyAlignment="1">
      <alignment wrapText="1"/>
    </xf>
    <xf numFmtId="0" fontId="0" fillId="0" borderId="0" xfId="0" applyFont="1"/>
    <xf numFmtId="14" fontId="0" fillId="0" borderId="20" xfId="0" applyNumberFormat="1" applyFont="1" applyBorder="1" applyAlignment="1">
      <alignment vertical="center"/>
    </xf>
    <xf numFmtId="14" fontId="0" fillId="0" borderId="17" xfId="0" applyNumberFormat="1" applyFont="1" applyBorder="1" applyAlignment="1">
      <alignment horizontal="center" vertical="center"/>
    </xf>
    <xf numFmtId="20" fontId="0" fillId="0" borderId="21" xfId="0" applyNumberFormat="1" applyFont="1" applyBorder="1" applyAlignment="1">
      <alignment horizontal="center"/>
    </xf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14" fontId="0" fillId="0" borderId="23" xfId="0" applyNumberFormat="1" applyFont="1" applyBorder="1" applyAlignment="1">
      <alignment vertical="center"/>
    </xf>
    <xf numFmtId="14" fontId="0" fillId="0" borderId="24" xfId="0" applyNumberFormat="1" applyFont="1" applyBorder="1" applyAlignment="1">
      <alignment horizontal="center" vertical="center"/>
    </xf>
    <xf numFmtId="20" fontId="0" fillId="0" borderId="25" xfId="0" applyNumberFormat="1" applyFont="1" applyBorder="1" applyAlignment="1">
      <alignment horizontal="center"/>
    </xf>
    <xf numFmtId="0" fontId="0" fillId="0" borderId="23" xfId="0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0" fontId="3" fillId="0" borderId="25" xfId="0" applyFont="1" applyBorder="1"/>
    <xf numFmtId="14" fontId="0" fillId="0" borderId="27" xfId="0" applyNumberFormat="1" applyFont="1" applyBorder="1" applyAlignment="1">
      <alignment vertical="center"/>
    </xf>
    <xf numFmtId="0" fontId="3" fillId="0" borderId="21" xfId="0" applyFont="1" applyBorder="1" applyAlignment="1">
      <alignment wrapText="1"/>
    </xf>
    <xf numFmtId="14" fontId="0" fillId="0" borderId="28" xfId="0" applyNumberFormat="1" applyFont="1" applyBorder="1" applyAlignment="1">
      <alignment horizontal="center" vertical="center"/>
    </xf>
    <xf numFmtId="0" fontId="0" fillId="0" borderId="28" xfId="0" applyFont="1" applyBorder="1"/>
    <xf numFmtId="0" fontId="0" fillId="0" borderId="29" xfId="0" applyFont="1" applyBorder="1"/>
    <xf numFmtId="0" fontId="0" fillId="0" borderId="21" xfId="0" applyFont="1" applyBorder="1" applyAlignment="1">
      <alignment wrapText="1"/>
    </xf>
    <xf numFmtId="20" fontId="0" fillId="0" borderId="29" xfId="0" applyNumberFormat="1" applyFont="1" applyBorder="1" applyAlignment="1">
      <alignment horizontal="center"/>
    </xf>
    <xf numFmtId="0" fontId="0" fillId="0" borderId="20" xfId="0" applyFont="1" applyFill="1" applyBorder="1"/>
    <xf numFmtId="0" fontId="0" fillId="0" borderId="28" xfId="0" applyFont="1" applyFill="1" applyBorder="1"/>
    <xf numFmtId="0" fontId="0" fillId="0" borderId="21" xfId="0" applyFont="1" applyFill="1" applyBorder="1"/>
    <xf numFmtId="0" fontId="0" fillId="2" borderId="22" xfId="0" applyFont="1" applyFill="1" applyBorder="1"/>
    <xf numFmtId="0" fontId="0" fillId="0" borderId="29" xfId="0" applyFont="1" applyFill="1" applyBorder="1"/>
    <xf numFmtId="0" fontId="0" fillId="0" borderId="22" xfId="0" applyFont="1" applyFill="1" applyBorder="1"/>
    <xf numFmtId="0" fontId="4" fillId="0" borderId="21" xfId="0" applyFont="1" applyBorder="1"/>
    <xf numFmtId="14" fontId="0" fillId="0" borderId="20" xfId="0" applyNumberFormat="1" applyFont="1" applyBorder="1" applyAlignment="1">
      <alignment horizontal="center" vertical="center"/>
    </xf>
    <xf numFmtId="20" fontId="0" fillId="0" borderId="29" xfId="0" applyNumberFormat="1" applyFont="1" applyBorder="1" applyAlignment="1">
      <alignment horizontal="center" vertical="center"/>
    </xf>
    <xf numFmtId="0" fontId="0" fillId="0" borderId="20" xfId="0" applyFont="1" applyFill="1" applyBorder="1" applyAlignment="1">
      <alignment vertical="center"/>
    </xf>
    <xf numFmtId="0" fontId="0" fillId="0" borderId="28" xfId="0" applyFont="1" applyFill="1" applyBorder="1" applyAlignment="1">
      <alignment vertical="center"/>
    </xf>
    <xf numFmtId="0" fontId="0" fillId="0" borderId="29" xfId="0" applyFont="1" applyFill="1" applyBorder="1" applyAlignment="1">
      <alignment vertical="center"/>
    </xf>
    <xf numFmtId="0" fontId="0" fillId="0" borderId="22" xfId="0" applyFont="1" applyFill="1" applyBorder="1" applyAlignment="1">
      <alignment vertical="center"/>
    </xf>
    <xf numFmtId="0" fontId="0" fillId="0" borderId="21" xfId="0" applyFont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21" xfId="0" quotePrefix="1" applyFont="1" applyBorder="1" applyAlignment="1">
      <alignment wrapText="1"/>
    </xf>
    <xf numFmtId="0" fontId="4" fillId="0" borderId="21" xfId="0" applyFont="1" applyBorder="1" applyAlignment="1">
      <alignment wrapText="1"/>
    </xf>
    <xf numFmtId="14" fontId="0" fillId="0" borderId="3" xfId="0" applyNumberFormat="1" applyFont="1" applyBorder="1" applyAlignment="1">
      <alignment vertical="center"/>
    </xf>
    <xf numFmtId="14" fontId="0" fillId="0" borderId="30" xfId="0" applyNumberFormat="1" applyFont="1" applyBorder="1" applyAlignment="1">
      <alignment horizontal="center" vertical="center"/>
    </xf>
    <xf numFmtId="20" fontId="0" fillId="0" borderId="31" xfId="0" applyNumberFormat="1" applyFont="1" applyBorder="1" applyAlignment="1">
      <alignment horizontal="center"/>
    </xf>
    <xf numFmtId="0" fontId="0" fillId="0" borderId="3" xfId="0" applyFont="1" applyFill="1" applyBorder="1"/>
    <xf numFmtId="0" fontId="0" fillId="0" borderId="30" xfId="0" applyFont="1" applyFill="1" applyBorder="1"/>
    <xf numFmtId="0" fontId="0" fillId="0" borderId="31" xfId="0" applyFont="1" applyFill="1" applyBorder="1"/>
    <xf numFmtId="165" fontId="0" fillId="0" borderId="32" xfId="1" applyNumberFormat="1" applyFont="1" applyBorder="1"/>
    <xf numFmtId="0" fontId="0" fillId="0" borderId="26" xfId="0" applyFont="1" applyFill="1" applyBorder="1"/>
    <xf numFmtId="0" fontId="0" fillId="0" borderId="23" xfId="0" applyFont="1" applyFill="1" applyBorder="1"/>
    <xf numFmtId="0" fontId="0" fillId="0" borderId="33" xfId="0" applyFont="1" applyFill="1" applyBorder="1"/>
    <xf numFmtId="0" fontId="0" fillId="0" borderId="25" xfId="0" applyFont="1" applyFill="1" applyBorder="1" applyAlignment="1">
      <alignment wrapText="1"/>
    </xf>
    <xf numFmtId="14" fontId="0" fillId="0" borderId="34" xfId="0" applyNumberFormat="1" applyFont="1" applyBorder="1" applyAlignment="1">
      <alignment vertical="center"/>
    </xf>
    <xf numFmtId="14" fontId="0" fillId="0" borderId="35" xfId="0" applyNumberFormat="1" applyFont="1" applyBorder="1" applyAlignment="1">
      <alignment horizontal="center" vertical="center"/>
    </xf>
    <xf numFmtId="20" fontId="0" fillId="0" borderId="36" xfId="0" applyNumberFormat="1" applyFont="1" applyBorder="1" applyAlignment="1">
      <alignment horizontal="center"/>
    </xf>
    <xf numFmtId="0" fontId="0" fillId="0" borderId="34" xfId="0" applyFont="1" applyFill="1" applyBorder="1"/>
    <xf numFmtId="0" fontId="0" fillId="0" borderId="35" xfId="0" applyFont="1" applyFill="1" applyBorder="1"/>
    <xf numFmtId="0" fontId="0" fillId="0" borderId="36" xfId="0" applyFont="1" applyFill="1" applyBorder="1"/>
    <xf numFmtId="0" fontId="0" fillId="0" borderId="21" xfId="0" applyFont="1" applyFill="1" applyBorder="1" applyAlignment="1">
      <alignment wrapText="1"/>
    </xf>
    <xf numFmtId="14" fontId="0" fillId="0" borderId="37" xfId="0" applyNumberFormat="1" applyFont="1" applyBorder="1" applyAlignment="1">
      <alignment vertical="center"/>
    </xf>
    <xf numFmtId="14" fontId="0" fillId="0" borderId="38" xfId="0" applyNumberFormat="1" applyFont="1" applyBorder="1" applyAlignment="1">
      <alignment horizontal="center" vertical="center"/>
    </xf>
    <xf numFmtId="20" fontId="0" fillId="0" borderId="39" xfId="0" applyNumberFormat="1" applyFont="1" applyBorder="1" applyAlignment="1">
      <alignment horizontal="center"/>
    </xf>
    <xf numFmtId="0" fontId="0" fillId="0" borderId="37" xfId="0" applyFont="1" applyFill="1" applyBorder="1"/>
    <xf numFmtId="0" fontId="0" fillId="0" borderId="38" xfId="0" applyFont="1" applyFill="1" applyBorder="1"/>
    <xf numFmtId="0" fontId="0" fillId="0" borderId="39" xfId="0" applyFont="1" applyFill="1" applyBorder="1"/>
    <xf numFmtId="0" fontId="0" fillId="0" borderId="40" xfId="0" applyFont="1" applyBorder="1"/>
    <xf numFmtId="165" fontId="0" fillId="0" borderId="41" xfId="1" applyNumberFormat="1" applyFont="1" applyBorder="1"/>
    <xf numFmtId="0" fontId="0" fillId="0" borderId="42" xfId="0" applyFont="1" applyFill="1" applyBorder="1"/>
    <xf numFmtId="0" fontId="0" fillId="0" borderId="43" xfId="0" applyFont="1" applyFill="1" applyBorder="1" applyAlignment="1">
      <alignment wrapText="1"/>
    </xf>
    <xf numFmtId="2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4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4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3" sqref="B3"/>
    </sheetView>
  </sheetViews>
  <sheetFormatPr baseColWidth="10" defaultRowHeight="15" x14ac:dyDescent="0.25"/>
  <cols>
    <col min="4" max="4" width="14.7109375" bestFit="1" customWidth="1"/>
    <col min="5" max="5" width="4.28515625" bestFit="1" customWidth="1"/>
    <col min="8" max="8" width="11.42578125" customWidth="1"/>
    <col min="9" max="9" width="25.28515625" bestFit="1" customWidth="1"/>
    <col min="10" max="10" width="15.28515625" bestFit="1" customWidth="1"/>
    <col min="11" max="11" width="13.85546875" bestFit="1" customWidth="1"/>
    <col min="12" max="12" width="98.7109375" customWidth="1"/>
  </cols>
  <sheetData>
    <row r="1" spans="1:12" x14ac:dyDescent="0.25">
      <c r="A1" s="1"/>
      <c r="B1" s="1"/>
      <c r="C1" s="1"/>
      <c r="G1" s="2" t="s">
        <v>0</v>
      </c>
      <c r="H1" s="3">
        <f>COUNTIF(H8:H759,"&gt;0")/(COUNTA(H8:H759)-COUNTIF(H8:H759,"=0"))</f>
        <v>0.8571428571428571</v>
      </c>
      <c r="J1" s="4">
        <f>COUNTIF(J8:J759,"&gt;0")/(COUNTA(J8:J759)-COUNTIF(J8:J759,"=0"))</f>
        <v>0.87755102040816324</v>
      </c>
      <c r="K1" s="4">
        <f>COUNTIF(K8:K759,"&gt;0")/(COUNTA(K8:K759)-COUNTIF(K8:K759,"=0"))</f>
        <v>0.70454545454545459</v>
      </c>
      <c r="L1" s="5"/>
    </row>
    <row r="2" spans="1:12" x14ac:dyDescent="0.25">
      <c r="A2" s="1"/>
      <c r="B2" s="1"/>
      <c r="C2" s="1"/>
      <c r="D2" s="6" t="s">
        <v>1</v>
      </c>
      <c r="G2" s="7" t="s">
        <v>2</v>
      </c>
      <c r="H2" s="8">
        <f>SUBTOTAL(9,(H8:H759))</f>
        <v>18.699999999998909</v>
      </c>
      <c r="I2" s="9"/>
      <c r="J2" s="8">
        <f>SUBTOTAL(9,(J8:J759))</f>
        <v>17</v>
      </c>
      <c r="K2" s="8">
        <f>SUBTOTAL(9,(K8:K759))</f>
        <v>5.5</v>
      </c>
    </row>
    <row r="3" spans="1:12" ht="15.75" thickBot="1" x14ac:dyDescent="0.3">
      <c r="A3" s="1"/>
      <c r="B3" s="1"/>
      <c r="C3" s="1"/>
      <c r="G3" s="10" t="s">
        <v>3</v>
      </c>
      <c r="H3" s="11">
        <f>SUMIF(H8:H759,"&gt;0")/ABS(SUMIF(H8:H759,"&lt;0"))</f>
        <v>1.285496183206098</v>
      </c>
      <c r="J3" s="11">
        <f>SUMIF(J8:J759,"&gt;0")/ABS(SUMIF(J8:J759,"&lt;0"))</f>
        <v>1.2463768115942029</v>
      </c>
      <c r="K3" s="11">
        <f>SUMIF(K8:K759,"&gt;0")/ABS(SUMIF(K8:K759,"&lt;0"))</f>
        <v>1.0367892976588629</v>
      </c>
      <c r="L3" s="5"/>
    </row>
    <row r="4" spans="1:12" x14ac:dyDescent="0.25">
      <c r="A4" s="1"/>
      <c r="B4" s="1"/>
      <c r="C4" s="1"/>
      <c r="G4" s="12"/>
      <c r="H4" s="13"/>
    </row>
    <row r="5" spans="1:12" ht="15.75" thickBot="1" x14ac:dyDescent="0.3">
      <c r="A5" s="1"/>
      <c r="B5" s="1"/>
      <c r="C5" s="1"/>
      <c r="H5" s="14"/>
    </row>
    <row r="6" spans="1:12" ht="15.75" thickBot="1" x14ac:dyDescent="0.3">
      <c r="A6" s="15" t="s">
        <v>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7"/>
    </row>
    <row r="7" spans="1:12" ht="15.75" thickBot="1" x14ac:dyDescent="0.3">
      <c r="A7" s="18" t="s">
        <v>5</v>
      </c>
      <c r="B7" s="19" t="s">
        <v>6</v>
      </c>
      <c r="C7" s="20" t="s">
        <v>7</v>
      </c>
      <c r="D7" s="18" t="s">
        <v>8</v>
      </c>
      <c r="E7" s="19" t="s">
        <v>9</v>
      </c>
      <c r="F7" s="20" t="s">
        <v>10</v>
      </c>
      <c r="G7" s="21" t="s">
        <v>11</v>
      </c>
      <c r="H7" s="22" t="s">
        <v>12</v>
      </c>
      <c r="I7" s="23" t="s">
        <v>13</v>
      </c>
      <c r="J7" s="18" t="s">
        <v>14</v>
      </c>
      <c r="K7" s="20" t="s">
        <v>15</v>
      </c>
      <c r="L7" s="24" t="s">
        <v>16</v>
      </c>
    </row>
    <row r="8" spans="1:12" s="35" customFormat="1" x14ac:dyDescent="0.25">
      <c r="A8" s="25">
        <v>42930</v>
      </c>
      <c r="B8" s="26" t="s">
        <v>17</v>
      </c>
      <c r="C8" s="27">
        <v>0.37847222222222227</v>
      </c>
      <c r="D8" s="28">
        <v>12631.4</v>
      </c>
      <c r="E8" s="29">
        <v>-1</v>
      </c>
      <c r="F8" s="30">
        <v>12630.4</v>
      </c>
      <c r="G8" s="31">
        <f t="shared" ref="G8:G71" si="0">(ABS(E8)/E8)*(F8-D8)</f>
        <v>1</v>
      </c>
      <c r="H8" s="32">
        <f t="shared" ref="H8:H17" si="1">G8*ABS(E8)</f>
        <v>1</v>
      </c>
      <c r="I8" s="33" t="s">
        <v>18</v>
      </c>
      <c r="J8" s="28">
        <v>2</v>
      </c>
      <c r="K8" s="30">
        <v>5</v>
      </c>
      <c r="L8" s="34">
        <v>5</v>
      </c>
    </row>
    <row r="9" spans="1:12" s="35" customFormat="1" x14ac:dyDescent="0.25">
      <c r="A9" s="36">
        <v>42930</v>
      </c>
      <c r="B9" s="37" t="s">
        <v>17</v>
      </c>
      <c r="C9" s="38">
        <v>0.37916666666666665</v>
      </c>
      <c r="D9" s="39">
        <v>12625.1</v>
      </c>
      <c r="E9" s="31">
        <v>1</v>
      </c>
      <c r="F9" s="40">
        <v>12626.1</v>
      </c>
      <c r="G9" s="31">
        <f t="shared" si="0"/>
        <v>1</v>
      </c>
      <c r="H9" s="32">
        <f t="shared" si="1"/>
        <v>1</v>
      </c>
      <c r="I9" s="41" t="s">
        <v>19</v>
      </c>
      <c r="J9" s="39">
        <v>2</v>
      </c>
      <c r="K9" s="40">
        <v>5</v>
      </c>
      <c r="L9" s="40"/>
    </row>
    <row r="10" spans="1:12" s="35" customFormat="1" x14ac:dyDescent="0.25">
      <c r="A10" s="36">
        <v>42930</v>
      </c>
      <c r="B10" s="37" t="s">
        <v>17</v>
      </c>
      <c r="C10" s="38">
        <v>0.60763888888888895</v>
      </c>
      <c r="D10" s="39">
        <v>12645.5</v>
      </c>
      <c r="E10" s="31">
        <v>1</v>
      </c>
      <c r="F10" s="40">
        <v>12646.5</v>
      </c>
      <c r="G10" s="31">
        <f t="shared" si="0"/>
        <v>1</v>
      </c>
      <c r="H10" s="32">
        <f t="shared" si="1"/>
        <v>1</v>
      </c>
      <c r="I10" s="41" t="s">
        <v>20</v>
      </c>
      <c r="J10" s="39">
        <v>2</v>
      </c>
      <c r="K10" s="40">
        <v>5</v>
      </c>
      <c r="L10" s="40"/>
    </row>
    <row r="11" spans="1:12" s="35" customFormat="1" x14ac:dyDescent="0.25">
      <c r="A11" s="42">
        <v>42930</v>
      </c>
      <c r="B11" s="43" t="s">
        <v>17</v>
      </c>
      <c r="C11" s="44">
        <v>0.63750000000000007</v>
      </c>
      <c r="D11" s="45">
        <v>12595.3</v>
      </c>
      <c r="E11" s="46">
        <v>1</v>
      </c>
      <c r="F11" s="47">
        <v>12595.5</v>
      </c>
      <c r="G11" s="31">
        <f t="shared" si="0"/>
        <v>0.2000000000007276</v>
      </c>
      <c r="H11" s="32">
        <f t="shared" si="1"/>
        <v>0.2000000000007276</v>
      </c>
      <c r="I11" s="48"/>
      <c r="J11" s="45">
        <v>-11.5</v>
      </c>
      <c r="K11" s="47">
        <v>-11.5</v>
      </c>
      <c r="L11" s="49"/>
    </row>
    <row r="12" spans="1:12" s="35" customFormat="1" x14ac:dyDescent="0.25">
      <c r="A12" s="50">
        <v>42948</v>
      </c>
      <c r="B12" s="37" t="s">
        <v>17</v>
      </c>
      <c r="C12" s="38">
        <v>0.3840277777777778</v>
      </c>
      <c r="D12" s="39">
        <v>12122.5</v>
      </c>
      <c r="E12" s="31">
        <v>1</v>
      </c>
      <c r="F12" s="40">
        <v>12124</v>
      </c>
      <c r="G12" s="31">
        <f t="shared" si="0"/>
        <v>1.5</v>
      </c>
      <c r="H12" s="32">
        <f t="shared" si="1"/>
        <v>1.5</v>
      </c>
      <c r="I12" s="41" t="s">
        <v>21</v>
      </c>
      <c r="J12" s="39">
        <v>2</v>
      </c>
      <c r="K12" s="40">
        <v>5</v>
      </c>
      <c r="L12" s="51"/>
    </row>
    <row r="13" spans="1:12" s="35" customFormat="1" x14ac:dyDescent="0.25">
      <c r="A13" s="36">
        <v>42933</v>
      </c>
      <c r="B13" s="52" t="s">
        <v>17</v>
      </c>
      <c r="C13" s="38">
        <v>0.41250000000000003</v>
      </c>
      <c r="D13" s="39">
        <v>12626.5</v>
      </c>
      <c r="E13" s="53">
        <v>1</v>
      </c>
      <c r="F13" s="40">
        <v>12619.3</v>
      </c>
      <c r="G13" s="31">
        <f t="shared" si="0"/>
        <v>-7.2000000000007276</v>
      </c>
      <c r="H13" s="32">
        <f t="shared" si="1"/>
        <v>-7.2000000000007276</v>
      </c>
      <c r="I13" s="41" t="s">
        <v>22</v>
      </c>
      <c r="J13" s="39">
        <v>2</v>
      </c>
      <c r="K13" s="54">
        <v>5</v>
      </c>
      <c r="L13" s="55"/>
    </row>
    <row r="14" spans="1:12" s="35" customFormat="1" x14ac:dyDescent="0.25">
      <c r="A14" s="36">
        <v>42933</v>
      </c>
      <c r="B14" s="52" t="s">
        <v>17</v>
      </c>
      <c r="C14" s="56">
        <v>0.41805555555555557</v>
      </c>
      <c r="D14" s="57">
        <v>12628.5</v>
      </c>
      <c r="E14" s="58">
        <v>-1</v>
      </c>
      <c r="F14" s="59">
        <v>12628</v>
      </c>
      <c r="G14" s="31">
        <f t="shared" si="0"/>
        <v>0.5</v>
      </c>
      <c r="H14" s="32">
        <f t="shared" si="1"/>
        <v>0.5</v>
      </c>
      <c r="I14" s="60" t="s">
        <v>23</v>
      </c>
      <c r="J14" s="57">
        <v>2</v>
      </c>
      <c r="K14" s="61">
        <v>5</v>
      </c>
      <c r="L14" s="40"/>
    </row>
    <row r="15" spans="1:12" s="35" customFormat="1" x14ac:dyDescent="0.25">
      <c r="A15" s="36">
        <v>42933</v>
      </c>
      <c r="B15" s="52" t="s">
        <v>17</v>
      </c>
      <c r="C15" s="56">
        <v>0.42083333333333334</v>
      </c>
      <c r="D15" s="57">
        <v>12599.5</v>
      </c>
      <c r="E15" s="58">
        <v>1</v>
      </c>
      <c r="F15" s="61">
        <v>12600.8</v>
      </c>
      <c r="G15" s="31">
        <f t="shared" si="0"/>
        <v>1.2999999999992724</v>
      </c>
      <c r="H15" s="32">
        <f t="shared" si="1"/>
        <v>1.2999999999992724</v>
      </c>
      <c r="I15" s="62" t="s">
        <v>24</v>
      </c>
      <c r="J15" s="57">
        <v>2</v>
      </c>
      <c r="K15" s="61">
        <v>-11.5</v>
      </c>
      <c r="L15" s="40"/>
    </row>
    <row r="16" spans="1:12" s="35" customFormat="1" x14ac:dyDescent="0.25">
      <c r="A16" s="36">
        <v>42933</v>
      </c>
      <c r="B16" s="52" t="s">
        <v>17</v>
      </c>
      <c r="C16" s="56">
        <v>0.4284722222222222</v>
      </c>
      <c r="D16" s="57">
        <v>12594.4</v>
      </c>
      <c r="E16" s="58">
        <v>1</v>
      </c>
      <c r="F16" s="61">
        <v>12595.4</v>
      </c>
      <c r="G16" s="31">
        <f t="shared" si="0"/>
        <v>1</v>
      </c>
      <c r="H16" s="32">
        <f t="shared" si="1"/>
        <v>1</v>
      </c>
      <c r="I16" s="62" t="s">
        <v>24</v>
      </c>
      <c r="J16" s="57">
        <v>2</v>
      </c>
      <c r="K16" s="61">
        <v>5</v>
      </c>
      <c r="L16" s="40"/>
    </row>
    <row r="17" spans="1:12" s="35" customFormat="1" x14ac:dyDescent="0.25">
      <c r="A17" s="36">
        <v>42933</v>
      </c>
      <c r="B17" s="52" t="s">
        <v>17</v>
      </c>
      <c r="C17" s="56">
        <v>0.4381944444444445</v>
      </c>
      <c r="D17" s="57">
        <v>12606.2</v>
      </c>
      <c r="E17" s="58">
        <v>1</v>
      </c>
      <c r="F17" s="61">
        <v>12606.2</v>
      </c>
      <c r="G17" s="31">
        <f t="shared" si="0"/>
        <v>0</v>
      </c>
      <c r="H17" s="32">
        <f t="shared" si="1"/>
        <v>0</v>
      </c>
      <c r="I17" s="62" t="s">
        <v>25</v>
      </c>
      <c r="J17" s="57">
        <v>2</v>
      </c>
      <c r="K17" s="61">
        <v>-11.5</v>
      </c>
      <c r="L17" s="40"/>
    </row>
    <row r="18" spans="1:12" s="35" customFormat="1" x14ac:dyDescent="0.25">
      <c r="A18" s="36">
        <v>42933</v>
      </c>
      <c r="B18" s="52" t="s">
        <v>17</v>
      </c>
      <c r="C18" s="56">
        <v>0.4604166666666667</v>
      </c>
      <c r="D18" s="39">
        <v>12568.2</v>
      </c>
      <c r="E18" s="53">
        <v>1</v>
      </c>
      <c r="F18" s="54">
        <v>12558.2</v>
      </c>
      <c r="G18" s="31">
        <f t="shared" si="0"/>
        <v>-10</v>
      </c>
      <c r="H18" s="32">
        <v>-11.5</v>
      </c>
      <c r="I18" s="41" t="s">
        <v>26</v>
      </c>
      <c r="J18" s="39">
        <v>-11.5</v>
      </c>
      <c r="K18" s="54">
        <v>-11.5</v>
      </c>
      <c r="L18" s="63"/>
    </row>
    <row r="19" spans="1:12" s="35" customFormat="1" x14ac:dyDescent="0.25">
      <c r="A19" s="36">
        <v>42948</v>
      </c>
      <c r="B19" s="52" t="s">
        <v>17</v>
      </c>
      <c r="C19" s="56">
        <v>0.39513888888888887</v>
      </c>
      <c r="D19" s="57">
        <v>12092.5</v>
      </c>
      <c r="E19" s="58">
        <v>1</v>
      </c>
      <c r="F19" s="61">
        <v>12095.3</v>
      </c>
      <c r="G19" s="31">
        <f t="shared" si="0"/>
        <v>2.7999999999992724</v>
      </c>
      <c r="H19" s="32">
        <f>G19*ABS(E19)</f>
        <v>2.7999999999992724</v>
      </c>
      <c r="I19" s="62" t="s">
        <v>24</v>
      </c>
      <c r="J19" s="57">
        <v>2</v>
      </c>
      <c r="K19" s="61">
        <v>5</v>
      </c>
      <c r="L19" s="55"/>
    </row>
    <row r="20" spans="1:12" s="35" customFormat="1" x14ac:dyDescent="0.25">
      <c r="A20" s="36">
        <v>42934</v>
      </c>
      <c r="B20" s="52" t="s">
        <v>17</v>
      </c>
      <c r="C20" s="56">
        <v>0.39444444444444443</v>
      </c>
      <c r="D20" s="39">
        <v>12497.2</v>
      </c>
      <c r="E20" s="53">
        <v>1</v>
      </c>
      <c r="F20" s="54">
        <v>12499.9</v>
      </c>
      <c r="G20" s="31">
        <f t="shared" si="0"/>
        <v>2.6999999999989086</v>
      </c>
      <c r="H20" s="32">
        <f>G20*ABS(E20)</f>
        <v>2.6999999999989086</v>
      </c>
      <c r="I20" s="41" t="s">
        <v>27</v>
      </c>
      <c r="J20" s="39">
        <v>2</v>
      </c>
      <c r="K20" s="54">
        <v>5</v>
      </c>
      <c r="L20" s="55"/>
    </row>
    <row r="21" spans="1:12" s="35" customFormat="1" x14ac:dyDescent="0.25">
      <c r="A21" s="36">
        <v>42934</v>
      </c>
      <c r="B21" s="52" t="s">
        <v>17</v>
      </c>
      <c r="C21" s="56">
        <v>0.67152777777777783</v>
      </c>
      <c r="D21" s="57">
        <v>12408</v>
      </c>
      <c r="E21" s="58">
        <v>-1</v>
      </c>
      <c r="F21" s="61">
        <v>12407</v>
      </c>
      <c r="G21" s="31">
        <f t="shared" si="0"/>
        <v>1</v>
      </c>
      <c r="H21" s="32">
        <f>G21*ABS(E21)</f>
        <v>1</v>
      </c>
      <c r="I21" s="62" t="s">
        <v>27</v>
      </c>
      <c r="J21" s="57">
        <v>2</v>
      </c>
      <c r="K21" s="61">
        <v>5</v>
      </c>
      <c r="L21" s="40"/>
    </row>
    <row r="22" spans="1:12" x14ac:dyDescent="0.25">
      <c r="A22" s="36">
        <v>42948</v>
      </c>
      <c r="B22" s="52" t="s">
        <v>17</v>
      </c>
      <c r="C22" s="56">
        <v>0.48541666666666666</v>
      </c>
      <c r="D22" s="39">
        <v>12180</v>
      </c>
      <c r="E22" s="53">
        <v>-1</v>
      </c>
      <c r="F22" s="54">
        <v>12185.3</v>
      </c>
      <c r="G22" s="31">
        <f t="shared" si="0"/>
        <v>-5.2999999999992724</v>
      </c>
      <c r="H22" s="32">
        <f>G22*ABS(E22)</f>
        <v>-5.2999999999992724</v>
      </c>
      <c r="I22" s="41" t="s">
        <v>26</v>
      </c>
      <c r="J22" s="39">
        <v>-11.5</v>
      </c>
      <c r="K22" s="54">
        <v>-11.5</v>
      </c>
      <c r="L22" s="55"/>
    </row>
    <row r="23" spans="1:12" s="35" customFormat="1" x14ac:dyDescent="0.25">
      <c r="A23" s="64">
        <v>42936</v>
      </c>
      <c r="B23" s="52" t="s">
        <v>17</v>
      </c>
      <c r="C23" s="56">
        <v>0.39930555555555558</v>
      </c>
      <c r="D23" s="39">
        <v>12537.7</v>
      </c>
      <c r="E23" s="53">
        <v>-1</v>
      </c>
      <c r="F23" s="54">
        <v>12535.7</v>
      </c>
      <c r="G23" s="31">
        <f t="shared" si="0"/>
        <v>2</v>
      </c>
      <c r="H23" s="32">
        <f>G23*ABS(E23)</f>
        <v>2</v>
      </c>
      <c r="I23" s="41" t="s">
        <v>28</v>
      </c>
      <c r="J23" s="39">
        <v>2</v>
      </c>
      <c r="K23" s="54">
        <v>0</v>
      </c>
      <c r="L23" s="55"/>
    </row>
    <row r="24" spans="1:12" x14ac:dyDescent="0.25">
      <c r="A24" s="36">
        <v>42948</v>
      </c>
      <c r="B24" s="52" t="s">
        <v>17</v>
      </c>
      <c r="C24" s="56">
        <v>0.61458333333333337</v>
      </c>
      <c r="D24" s="57">
        <v>12211</v>
      </c>
      <c r="E24" s="58">
        <v>-1</v>
      </c>
      <c r="F24" s="61">
        <v>12221</v>
      </c>
      <c r="G24" s="31">
        <f t="shared" si="0"/>
        <v>-10</v>
      </c>
      <c r="H24" s="32">
        <v>-11.5</v>
      </c>
      <c r="I24" s="62" t="s">
        <v>29</v>
      </c>
      <c r="J24" s="57">
        <v>-11.5</v>
      </c>
      <c r="K24" s="61">
        <v>-11.5</v>
      </c>
      <c r="L24" s="40"/>
    </row>
    <row r="25" spans="1:12" s="35" customFormat="1" x14ac:dyDescent="0.25">
      <c r="A25" s="36">
        <v>42937</v>
      </c>
      <c r="B25" s="52" t="s">
        <v>17</v>
      </c>
      <c r="C25" s="56">
        <v>0.42708333333333331</v>
      </c>
      <c r="D25" s="39">
        <v>12452.6</v>
      </c>
      <c r="E25" s="53">
        <v>-1</v>
      </c>
      <c r="F25" s="54">
        <v>12451.6</v>
      </c>
      <c r="G25" s="31">
        <f t="shared" si="0"/>
        <v>1</v>
      </c>
      <c r="H25" s="32">
        <f t="shared" ref="H25:H72" si="2">G25*ABS(E25)</f>
        <v>1</v>
      </c>
      <c r="I25" s="41" t="s">
        <v>30</v>
      </c>
      <c r="J25" s="39">
        <v>2</v>
      </c>
      <c r="K25" s="54">
        <v>5</v>
      </c>
      <c r="L25" s="55"/>
    </row>
    <row r="26" spans="1:12" s="35" customFormat="1" x14ac:dyDescent="0.25">
      <c r="A26" s="36">
        <v>42937</v>
      </c>
      <c r="B26" s="52" t="s">
        <v>17</v>
      </c>
      <c r="C26" s="56">
        <v>0.67361111111111116</v>
      </c>
      <c r="D26" s="39">
        <v>12227.4</v>
      </c>
      <c r="E26" s="53">
        <v>-1</v>
      </c>
      <c r="F26" s="54">
        <v>12226.9</v>
      </c>
      <c r="G26" s="31">
        <f t="shared" si="0"/>
        <v>0.5</v>
      </c>
      <c r="H26" s="32">
        <f t="shared" si="2"/>
        <v>0.5</v>
      </c>
      <c r="I26" s="41" t="s">
        <v>21</v>
      </c>
      <c r="J26" s="39">
        <v>0</v>
      </c>
      <c r="K26" s="54">
        <v>0</v>
      </c>
      <c r="L26" s="55"/>
    </row>
    <row r="27" spans="1:12" s="35" customFormat="1" x14ac:dyDescent="0.25">
      <c r="A27" s="36">
        <v>42937</v>
      </c>
      <c r="B27" s="52" t="s">
        <v>17</v>
      </c>
      <c r="C27" s="56">
        <v>0.70624999999999993</v>
      </c>
      <c r="D27" s="57">
        <v>12195.4</v>
      </c>
      <c r="E27" s="58">
        <v>-1</v>
      </c>
      <c r="F27" s="61">
        <v>12193.4</v>
      </c>
      <c r="G27" s="31">
        <f t="shared" si="0"/>
        <v>2</v>
      </c>
      <c r="H27" s="32">
        <f t="shared" si="2"/>
        <v>2</v>
      </c>
      <c r="I27" s="62" t="s">
        <v>31</v>
      </c>
      <c r="J27" s="57">
        <v>0</v>
      </c>
      <c r="K27" s="61">
        <v>0</v>
      </c>
      <c r="L27" s="40"/>
    </row>
    <row r="28" spans="1:12" x14ac:dyDescent="0.25">
      <c r="A28" s="36">
        <v>42949</v>
      </c>
      <c r="B28" s="52" t="s">
        <v>17</v>
      </c>
      <c r="C28" s="56">
        <v>0.39444444444444443</v>
      </c>
      <c r="D28" s="39">
        <v>12249</v>
      </c>
      <c r="E28" s="53">
        <v>1</v>
      </c>
      <c r="F28" s="54">
        <v>12251</v>
      </c>
      <c r="G28" s="31">
        <f t="shared" si="0"/>
        <v>2</v>
      </c>
      <c r="H28" s="32">
        <f t="shared" si="2"/>
        <v>2</v>
      </c>
      <c r="I28" s="41" t="s">
        <v>32</v>
      </c>
      <c r="J28" s="39">
        <v>2</v>
      </c>
      <c r="K28" s="54">
        <v>5</v>
      </c>
      <c r="L28" s="51"/>
    </row>
    <row r="29" spans="1:12" s="35" customFormat="1" x14ac:dyDescent="0.25">
      <c r="A29" s="64">
        <v>42940</v>
      </c>
      <c r="B29" s="52" t="s">
        <v>17</v>
      </c>
      <c r="C29" s="56">
        <v>0.38263888888888892</v>
      </c>
      <c r="D29" s="39">
        <v>12191.9</v>
      </c>
      <c r="E29" s="53">
        <v>1</v>
      </c>
      <c r="F29" s="54">
        <v>12191.1</v>
      </c>
      <c r="G29" s="31">
        <f t="shared" si="0"/>
        <v>-0.7999999999992724</v>
      </c>
      <c r="H29" s="32">
        <f t="shared" si="2"/>
        <v>-0.7999999999992724</v>
      </c>
      <c r="I29" s="41" t="s">
        <v>24</v>
      </c>
      <c r="J29" s="39">
        <v>-11.5</v>
      </c>
      <c r="K29" s="54">
        <v>-11.5</v>
      </c>
      <c r="L29" s="55"/>
    </row>
    <row r="30" spans="1:12" x14ac:dyDescent="0.25">
      <c r="A30" s="36">
        <v>42949</v>
      </c>
      <c r="B30" s="52" t="s">
        <v>17</v>
      </c>
      <c r="C30" s="56">
        <v>0.47916666666666669</v>
      </c>
      <c r="D30" s="57">
        <v>12221.1</v>
      </c>
      <c r="E30" s="58">
        <v>1</v>
      </c>
      <c r="F30" s="61">
        <v>12222.4</v>
      </c>
      <c r="G30" s="31">
        <f t="shared" si="0"/>
        <v>1.2999999999992724</v>
      </c>
      <c r="H30" s="32">
        <f t="shared" si="2"/>
        <v>1.2999999999992724</v>
      </c>
      <c r="I30" s="62" t="s">
        <v>29</v>
      </c>
      <c r="J30" s="57">
        <v>2</v>
      </c>
      <c r="K30" s="61">
        <v>5</v>
      </c>
      <c r="L30" s="55"/>
    </row>
    <row r="31" spans="1:12" s="35" customFormat="1" x14ac:dyDescent="0.25">
      <c r="A31" s="64">
        <v>42941</v>
      </c>
      <c r="B31" s="52" t="s">
        <v>17</v>
      </c>
      <c r="C31" s="56">
        <v>0.39999999999999997</v>
      </c>
      <c r="D31" s="39">
        <v>12257.9</v>
      </c>
      <c r="E31" s="53">
        <v>-1</v>
      </c>
      <c r="F31" s="54">
        <v>12255.9</v>
      </c>
      <c r="G31" s="31">
        <f t="shared" si="0"/>
        <v>2</v>
      </c>
      <c r="H31" s="32">
        <f t="shared" si="2"/>
        <v>2</v>
      </c>
      <c r="I31" s="41" t="s">
        <v>32</v>
      </c>
      <c r="J31" s="39">
        <v>2</v>
      </c>
      <c r="K31" s="54">
        <v>5</v>
      </c>
      <c r="L31" s="55"/>
    </row>
    <row r="32" spans="1:12" x14ac:dyDescent="0.25">
      <c r="A32" s="36">
        <v>42949</v>
      </c>
      <c r="B32" s="52" t="s">
        <v>17</v>
      </c>
      <c r="C32" s="56">
        <v>0.68055555555555547</v>
      </c>
      <c r="D32" s="57">
        <v>12194.1</v>
      </c>
      <c r="E32" s="58">
        <v>1</v>
      </c>
      <c r="F32" s="61">
        <v>12194.4</v>
      </c>
      <c r="G32" s="31">
        <f t="shared" si="0"/>
        <v>0.2999999999992724</v>
      </c>
      <c r="H32" s="32">
        <f t="shared" si="2"/>
        <v>0.2999999999992724</v>
      </c>
      <c r="I32" s="62" t="s">
        <v>24</v>
      </c>
      <c r="J32" s="57">
        <v>0</v>
      </c>
      <c r="K32" s="61">
        <v>0</v>
      </c>
      <c r="L32" s="40"/>
    </row>
    <row r="33" spans="1:12" s="35" customFormat="1" x14ac:dyDescent="0.25">
      <c r="A33" s="64">
        <v>42942</v>
      </c>
      <c r="B33" s="52" t="s">
        <v>17</v>
      </c>
      <c r="C33" s="56">
        <v>0.40486111111111112</v>
      </c>
      <c r="D33" s="39">
        <v>12317.3</v>
      </c>
      <c r="E33" s="53">
        <v>-1</v>
      </c>
      <c r="F33" s="54">
        <v>12317.1</v>
      </c>
      <c r="G33" s="31">
        <f t="shared" si="0"/>
        <v>0.19999999999890861</v>
      </c>
      <c r="H33" s="32">
        <f t="shared" si="2"/>
        <v>0.19999999999890861</v>
      </c>
      <c r="I33" s="41" t="s">
        <v>33</v>
      </c>
      <c r="J33" s="39">
        <v>0</v>
      </c>
      <c r="K33" s="54">
        <v>0</v>
      </c>
      <c r="L33" s="55"/>
    </row>
    <row r="34" spans="1:12" x14ac:dyDescent="0.25">
      <c r="A34" s="64">
        <v>42950</v>
      </c>
      <c r="B34" s="52" t="s">
        <v>17</v>
      </c>
      <c r="C34" s="56">
        <v>0.4777777777777778</v>
      </c>
      <c r="D34" s="39">
        <v>12178.1</v>
      </c>
      <c r="E34" s="53">
        <v>-1</v>
      </c>
      <c r="F34" s="54">
        <v>12176.1</v>
      </c>
      <c r="G34" s="31">
        <f t="shared" si="0"/>
        <v>2</v>
      </c>
      <c r="H34" s="32">
        <f t="shared" si="2"/>
        <v>2</v>
      </c>
      <c r="I34" s="41" t="s">
        <v>26</v>
      </c>
      <c r="J34" s="39">
        <v>2</v>
      </c>
      <c r="K34" s="54">
        <v>5</v>
      </c>
      <c r="L34" s="55"/>
    </row>
    <row r="35" spans="1:12" s="35" customFormat="1" x14ac:dyDescent="0.25">
      <c r="A35" s="64">
        <v>42943</v>
      </c>
      <c r="B35" s="52" t="s">
        <v>17</v>
      </c>
      <c r="C35" s="56">
        <v>0.3756944444444445</v>
      </c>
      <c r="D35" s="39">
        <v>12240</v>
      </c>
      <c r="E35" s="53">
        <v>1</v>
      </c>
      <c r="F35" s="54">
        <v>12241</v>
      </c>
      <c r="G35" s="31">
        <f t="shared" si="0"/>
        <v>1</v>
      </c>
      <c r="H35" s="32">
        <f t="shared" si="2"/>
        <v>1</v>
      </c>
      <c r="I35" s="41" t="s">
        <v>30</v>
      </c>
      <c r="J35" s="39">
        <v>2</v>
      </c>
      <c r="K35" s="54">
        <v>5</v>
      </c>
      <c r="L35" s="55"/>
    </row>
    <row r="36" spans="1:12" x14ac:dyDescent="0.25">
      <c r="A36" s="36">
        <v>42951</v>
      </c>
      <c r="B36" s="52" t="s">
        <v>17</v>
      </c>
      <c r="C36" s="56">
        <v>0.44513888888888892</v>
      </c>
      <c r="D36" s="39">
        <v>12162.8</v>
      </c>
      <c r="E36" s="53">
        <v>-1</v>
      </c>
      <c r="F36" s="54">
        <v>12162.5</v>
      </c>
      <c r="G36" s="31">
        <f t="shared" si="0"/>
        <v>0.2999999999992724</v>
      </c>
      <c r="H36" s="32">
        <f t="shared" si="2"/>
        <v>0.2999999999992724</v>
      </c>
      <c r="I36" s="41" t="s">
        <v>34</v>
      </c>
      <c r="J36" s="39">
        <v>2</v>
      </c>
      <c r="K36" s="54">
        <v>5</v>
      </c>
      <c r="L36" s="51"/>
    </row>
    <row r="37" spans="1:12" s="35" customFormat="1" x14ac:dyDescent="0.25">
      <c r="A37" s="36">
        <v>42944</v>
      </c>
      <c r="B37" s="52" t="s">
        <v>17</v>
      </c>
      <c r="C37" s="56">
        <v>0.37916666666666665</v>
      </c>
      <c r="D37" s="39">
        <v>12109.5</v>
      </c>
      <c r="E37" s="53">
        <v>1</v>
      </c>
      <c r="F37" s="54">
        <v>12112</v>
      </c>
      <c r="G37" s="31">
        <f t="shared" si="0"/>
        <v>2.5</v>
      </c>
      <c r="H37" s="32">
        <f t="shared" si="2"/>
        <v>2.5</v>
      </c>
      <c r="I37" s="41" t="s">
        <v>35</v>
      </c>
      <c r="J37" s="39">
        <v>2</v>
      </c>
      <c r="K37" s="54">
        <v>5</v>
      </c>
      <c r="L37" s="55"/>
    </row>
    <row r="38" spans="1:12" s="35" customFormat="1" x14ac:dyDescent="0.25">
      <c r="A38" s="36">
        <v>42944</v>
      </c>
      <c r="B38" s="52" t="s">
        <v>17</v>
      </c>
      <c r="C38" s="56">
        <v>0.65208333333333335</v>
      </c>
      <c r="D38" s="57">
        <v>12178.5</v>
      </c>
      <c r="E38" s="58">
        <v>-1</v>
      </c>
      <c r="F38" s="61">
        <v>12177.5</v>
      </c>
      <c r="G38" s="31">
        <f t="shared" si="0"/>
        <v>1</v>
      </c>
      <c r="H38" s="32">
        <f t="shared" si="2"/>
        <v>1</v>
      </c>
      <c r="I38" s="62" t="s">
        <v>26</v>
      </c>
      <c r="J38" s="57">
        <v>0</v>
      </c>
      <c r="K38" s="61">
        <v>0</v>
      </c>
      <c r="L38" s="40"/>
    </row>
    <row r="39" spans="1:12" x14ac:dyDescent="0.25">
      <c r="A39" s="36">
        <v>42951</v>
      </c>
      <c r="B39" s="52" t="s">
        <v>17</v>
      </c>
      <c r="C39" s="56">
        <v>0.65763888888888888</v>
      </c>
      <c r="D39" s="57">
        <v>12264.1</v>
      </c>
      <c r="E39" s="58">
        <v>-1</v>
      </c>
      <c r="F39" s="61">
        <v>12268.3</v>
      </c>
      <c r="G39" s="31">
        <f t="shared" si="0"/>
        <v>-4.1999999999989086</v>
      </c>
      <c r="H39" s="32">
        <f t="shared" si="2"/>
        <v>-4.1999999999989086</v>
      </c>
      <c r="I39" s="62" t="s">
        <v>36</v>
      </c>
      <c r="J39" s="57"/>
      <c r="K39" s="61"/>
      <c r="L39" s="55"/>
    </row>
    <row r="40" spans="1:12" s="35" customFormat="1" x14ac:dyDescent="0.25">
      <c r="A40" s="36">
        <v>42947</v>
      </c>
      <c r="B40" s="52" t="s">
        <v>17</v>
      </c>
      <c r="C40" s="56">
        <v>0.38055555555555554</v>
      </c>
      <c r="D40" s="39">
        <v>12177.5</v>
      </c>
      <c r="E40" s="53">
        <v>-1</v>
      </c>
      <c r="F40" s="54">
        <v>12176.5</v>
      </c>
      <c r="G40" s="31">
        <f t="shared" si="0"/>
        <v>1</v>
      </c>
      <c r="H40" s="32">
        <f t="shared" si="2"/>
        <v>1</v>
      </c>
      <c r="I40" s="41" t="s">
        <v>26</v>
      </c>
      <c r="J40" s="39">
        <v>2</v>
      </c>
      <c r="K40" s="54">
        <v>5</v>
      </c>
      <c r="L40" s="55"/>
    </row>
    <row r="41" spans="1:12" s="35" customFormat="1" x14ac:dyDescent="0.25">
      <c r="A41" s="36">
        <v>42947</v>
      </c>
      <c r="B41" s="52" t="s">
        <v>17</v>
      </c>
      <c r="C41" s="56">
        <v>0.57291666666666663</v>
      </c>
      <c r="D41" s="57">
        <v>12208.8</v>
      </c>
      <c r="E41" s="58">
        <v>-1</v>
      </c>
      <c r="F41" s="61">
        <v>12207.8</v>
      </c>
      <c r="G41" s="31">
        <f t="shared" si="0"/>
        <v>1</v>
      </c>
      <c r="H41" s="32">
        <f t="shared" si="2"/>
        <v>1</v>
      </c>
      <c r="I41" s="62" t="s">
        <v>24</v>
      </c>
      <c r="J41" s="57">
        <v>2</v>
      </c>
      <c r="K41" s="61">
        <v>5</v>
      </c>
      <c r="L41" s="40"/>
    </row>
    <row r="42" spans="1:12" x14ac:dyDescent="0.25">
      <c r="A42" s="36">
        <v>42951</v>
      </c>
      <c r="B42" s="52" t="s">
        <v>17</v>
      </c>
      <c r="C42" s="56">
        <v>0.66180555555555554</v>
      </c>
      <c r="D42" s="57">
        <v>12277.1</v>
      </c>
      <c r="E42" s="58">
        <v>-1</v>
      </c>
      <c r="F42" s="61">
        <v>12274.8</v>
      </c>
      <c r="G42" s="31">
        <f t="shared" si="0"/>
        <v>2.3000000000010914</v>
      </c>
      <c r="H42" s="32">
        <f t="shared" si="2"/>
        <v>2.3000000000010914</v>
      </c>
      <c r="I42" s="62" t="s">
        <v>26</v>
      </c>
      <c r="J42" s="57">
        <v>2</v>
      </c>
      <c r="K42" s="61">
        <v>5</v>
      </c>
      <c r="L42" s="55"/>
    </row>
    <row r="43" spans="1:12" s="71" customFormat="1" x14ac:dyDescent="0.25">
      <c r="A43" s="36">
        <v>42951</v>
      </c>
      <c r="B43" s="52" t="s">
        <v>17</v>
      </c>
      <c r="C43" s="65">
        <v>0.67847222222222225</v>
      </c>
      <c r="D43" s="66">
        <v>12288.8</v>
      </c>
      <c r="E43" s="67">
        <v>-1</v>
      </c>
      <c r="F43" s="68">
        <v>12297.3</v>
      </c>
      <c r="G43" s="31">
        <f t="shared" si="0"/>
        <v>-8.5</v>
      </c>
      <c r="H43" s="32">
        <f t="shared" si="2"/>
        <v>-8.5</v>
      </c>
      <c r="I43" s="69" t="s">
        <v>37</v>
      </c>
      <c r="J43" s="66">
        <v>-11.5</v>
      </c>
      <c r="K43" s="68">
        <v>-11.5</v>
      </c>
      <c r="L43" s="70"/>
    </row>
    <row r="44" spans="1:12" s="35" customFormat="1" x14ac:dyDescent="0.25">
      <c r="A44" s="36">
        <v>42954</v>
      </c>
      <c r="B44" s="52" t="s">
        <v>17</v>
      </c>
      <c r="C44" s="56">
        <v>0.37708333333333338</v>
      </c>
      <c r="D44" s="39">
        <v>12328.3</v>
      </c>
      <c r="E44" s="53">
        <v>-1</v>
      </c>
      <c r="F44" s="54">
        <v>12326.3</v>
      </c>
      <c r="G44" s="31">
        <f t="shared" si="0"/>
        <v>2</v>
      </c>
      <c r="H44" s="32">
        <f t="shared" si="2"/>
        <v>2</v>
      </c>
      <c r="I44" s="41" t="s">
        <v>21</v>
      </c>
      <c r="J44" s="39">
        <v>2</v>
      </c>
      <c r="K44" s="54">
        <v>-11.5</v>
      </c>
      <c r="L44" s="51"/>
    </row>
    <row r="45" spans="1:12" s="35" customFormat="1" x14ac:dyDescent="0.25">
      <c r="A45" s="36">
        <v>42954</v>
      </c>
      <c r="B45" s="52" t="s">
        <v>17</v>
      </c>
      <c r="C45" s="56">
        <v>0.40972222222222227</v>
      </c>
      <c r="D45" s="57">
        <v>12291.3</v>
      </c>
      <c r="E45" s="58">
        <v>1</v>
      </c>
      <c r="F45" s="61">
        <v>12293.3</v>
      </c>
      <c r="G45" s="31">
        <f t="shared" si="0"/>
        <v>2</v>
      </c>
      <c r="H45" s="32">
        <f t="shared" si="2"/>
        <v>2</v>
      </c>
      <c r="I45" s="62" t="s">
        <v>24</v>
      </c>
      <c r="J45" s="57">
        <v>2</v>
      </c>
      <c r="K45" s="61">
        <v>5</v>
      </c>
      <c r="L45" s="55"/>
    </row>
    <row r="46" spans="1:12" s="35" customFormat="1" x14ac:dyDescent="0.25">
      <c r="A46" s="36">
        <v>42954</v>
      </c>
      <c r="B46" s="52" t="s">
        <v>17</v>
      </c>
      <c r="C46" s="56">
        <v>0.49791666666666662</v>
      </c>
      <c r="D46" s="57">
        <v>12246.1</v>
      </c>
      <c r="E46" s="58">
        <v>1</v>
      </c>
      <c r="F46" s="61">
        <v>12248.3</v>
      </c>
      <c r="G46" s="31">
        <f t="shared" si="0"/>
        <v>2.1999999999989086</v>
      </c>
      <c r="H46" s="32">
        <f t="shared" si="2"/>
        <v>2.1999999999989086</v>
      </c>
      <c r="I46" s="62" t="s">
        <v>32</v>
      </c>
      <c r="J46" s="57">
        <v>2</v>
      </c>
      <c r="K46" s="61">
        <v>0</v>
      </c>
      <c r="L46" s="40"/>
    </row>
    <row r="47" spans="1:12" x14ac:dyDescent="0.25">
      <c r="A47" s="64">
        <v>42955</v>
      </c>
      <c r="B47" s="52" t="s">
        <v>17</v>
      </c>
      <c r="C47" s="56">
        <v>0.5625</v>
      </c>
      <c r="D47" s="39">
        <v>12221.3</v>
      </c>
      <c r="E47" s="53">
        <v>1</v>
      </c>
      <c r="F47" s="54">
        <v>12224</v>
      </c>
      <c r="G47" s="31">
        <f t="shared" si="0"/>
        <v>2.7000000000007276</v>
      </c>
      <c r="H47" s="32">
        <f t="shared" si="2"/>
        <v>2.7000000000007276</v>
      </c>
      <c r="I47" s="41" t="s">
        <v>21</v>
      </c>
      <c r="J47" s="39">
        <v>2</v>
      </c>
      <c r="K47" s="54">
        <v>-11.5</v>
      </c>
      <c r="L47" s="72"/>
    </row>
    <row r="48" spans="1:12" s="35" customFormat="1" x14ac:dyDescent="0.25">
      <c r="A48" s="36">
        <v>42957</v>
      </c>
      <c r="B48" s="52" t="s">
        <v>17</v>
      </c>
      <c r="C48" s="56">
        <v>0.37708333333333338</v>
      </c>
      <c r="D48" s="39">
        <v>12143.1</v>
      </c>
      <c r="E48" s="53">
        <v>1</v>
      </c>
      <c r="F48" s="54">
        <v>12144.6</v>
      </c>
      <c r="G48" s="31">
        <f t="shared" si="0"/>
        <v>1.5</v>
      </c>
      <c r="H48" s="32">
        <f t="shared" si="2"/>
        <v>1.5</v>
      </c>
      <c r="I48" s="41" t="s">
        <v>38</v>
      </c>
      <c r="J48" s="39">
        <v>2</v>
      </c>
      <c r="K48" s="54"/>
      <c r="L48" s="73"/>
    </row>
    <row r="49" spans="1:12" s="35" customFormat="1" x14ac:dyDescent="0.25">
      <c r="A49" s="36">
        <v>42957</v>
      </c>
      <c r="B49" s="52" t="s">
        <v>17</v>
      </c>
      <c r="C49" s="56">
        <v>0.45763888888888887</v>
      </c>
      <c r="D49" s="57">
        <v>12088.8</v>
      </c>
      <c r="E49" s="58">
        <v>1</v>
      </c>
      <c r="F49" s="61">
        <v>12092.3</v>
      </c>
      <c r="G49" s="31">
        <f t="shared" si="0"/>
        <v>3.5</v>
      </c>
      <c r="H49" s="32">
        <f t="shared" si="2"/>
        <v>3.5</v>
      </c>
      <c r="I49" s="62" t="s">
        <v>24</v>
      </c>
      <c r="J49" s="57">
        <v>2</v>
      </c>
      <c r="K49" s="61">
        <v>-11.5</v>
      </c>
      <c r="L49" s="55"/>
    </row>
    <row r="50" spans="1:12" s="35" customFormat="1" x14ac:dyDescent="0.25">
      <c r="A50" s="36">
        <v>42957</v>
      </c>
      <c r="B50" s="52" t="s">
        <v>17</v>
      </c>
      <c r="C50" s="56">
        <v>0.9</v>
      </c>
      <c r="D50" s="57">
        <v>11972</v>
      </c>
      <c r="E50" s="58">
        <v>1</v>
      </c>
      <c r="F50" s="61">
        <v>11967</v>
      </c>
      <c r="G50" s="31">
        <f t="shared" si="0"/>
        <v>-5</v>
      </c>
      <c r="H50" s="32">
        <f t="shared" si="2"/>
        <v>-5</v>
      </c>
      <c r="I50" s="62"/>
      <c r="J50" s="57"/>
      <c r="K50" s="61"/>
      <c r="L50" s="55"/>
    </row>
    <row r="51" spans="1:12" x14ac:dyDescent="0.25">
      <c r="A51" s="36">
        <v>42957</v>
      </c>
      <c r="B51" s="52" t="s">
        <v>17</v>
      </c>
      <c r="C51" s="56">
        <v>0.90416666666666667</v>
      </c>
      <c r="D51" s="57">
        <v>11963.5</v>
      </c>
      <c r="E51" s="58">
        <v>-1</v>
      </c>
      <c r="F51" s="61">
        <v>11961.3</v>
      </c>
      <c r="G51" s="31">
        <f t="shared" si="0"/>
        <v>2.2000000000007276</v>
      </c>
      <c r="H51" s="32">
        <f t="shared" si="2"/>
        <v>2.2000000000007276</v>
      </c>
      <c r="I51" s="62" t="s">
        <v>39</v>
      </c>
      <c r="J51" s="57"/>
      <c r="K51" s="61"/>
      <c r="L51" s="55"/>
    </row>
    <row r="52" spans="1:12" s="35" customFormat="1" x14ac:dyDescent="0.25">
      <c r="A52" s="64">
        <v>42964</v>
      </c>
      <c r="B52" s="52" t="s">
        <v>17</v>
      </c>
      <c r="C52" s="56">
        <v>0.38819444444444445</v>
      </c>
      <c r="D52" s="39">
        <v>12253.6</v>
      </c>
      <c r="E52" s="53">
        <v>-1</v>
      </c>
      <c r="F52" s="54">
        <v>12251.6</v>
      </c>
      <c r="G52" s="31">
        <f t="shared" si="0"/>
        <v>2</v>
      </c>
      <c r="H52" s="32">
        <f t="shared" si="2"/>
        <v>2</v>
      </c>
      <c r="I52" s="41" t="s">
        <v>32</v>
      </c>
      <c r="J52" s="39">
        <v>2</v>
      </c>
      <c r="K52" s="54">
        <v>5</v>
      </c>
      <c r="L52" s="72"/>
    </row>
    <row r="53" spans="1:12" x14ac:dyDescent="0.25">
      <c r="A53" s="64">
        <v>42965</v>
      </c>
      <c r="B53" s="52" t="s">
        <v>17</v>
      </c>
      <c r="C53" s="56">
        <v>0.3972222222222222</v>
      </c>
      <c r="D53" s="39">
        <v>12130.6</v>
      </c>
      <c r="E53" s="53">
        <v>-1</v>
      </c>
      <c r="F53" s="54">
        <v>12129.6</v>
      </c>
      <c r="G53" s="31">
        <f t="shared" si="0"/>
        <v>1</v>
      </c>
      <c r="H53" s="32">
        <f t="shared" si="2"/>
        <v>1</v>
      </c>
      <c r="I53" s="41" t="s">
        <v>21</v>
      </c>
      <c r="J53" s="39">
        <v>2</v>
      </c>
      <c r="K53" s="54">
        <v>5</v>
      </c>
      <c r="L53" s="72"/>
    </row>
    <row r="54" spans="1:12" s="35" customFormat="1" x14ac:dyDescent="0.25">
      <c r="A54" s="36">
        <v>42968</v>
      </c>
      <c r="B54" s="52" t="s">
        <v>17</v>
      </c>
      <c r="C54" s="56">
        <v>0.37847222222222227</v>
      </c>
      <c r="D54" s="39">
        <v>12123.4</v>
      </c>
      <c r="E54" s="53">
        <v>-1</v>
      </c>
      <c r="F54" s="54">
        <v>12122.4</v>
      </c>
      <c r="G54" s="31">
        <f t="shared" si="0"/>
        <v>1</v>
      </c>
      <c r="H54" s="32">
        <f t="shared" si="2"/>
        <v>1</v>
      </c>
      <c r="I54" s="41" t="s">
        <v>21</v>
      </c>
      <c r="J54" s="39"/>
      <c r="K54" s="54"/>
      <c r="L54" s="73"/>
    </row>
    <row r="55" spans="1:12" s="35" customFormat="1" x14ac:dyDescent="0.25">
      <c r="A55" s="36">
        <v>42968</v>
      </c>
      <c r="B55" s="52" t="s">
        <v>17</v>
      </c>
      <c r="C55" s="56">
        <v>0.43333333333333335</v>
      </c>
      <c r="D55" s="57">
        <v>12094.2</v>
      </c>
      <c r="E55" s="58">
        <v>1</v>
      </c>
      <c r="F55" s="61">
        <v>12096.2</v>
      </c>
      <c r="G55" s="31">
        <f t="shared" si="0"/>
        <v>2</v>
      </c>
      <c r="H55" s="32">
        <f t="shared" si="2"/>
        <v>2</v>
      </c>
      <c r="I55" s="62" t="s">
        <v>24</v>
      </c>
      <c r="J55" s="57">
        <v>2</v>
      </c>
      <c r="K55" s="61">
        <v>5</v>
      </c>
      <c r="L55" s="55"/>
    </row>
    <row r="56" spans="1:12" s="35" customFormat="1" x14ac:dyDescent="0.25">
      <c r="A56" s="36">
        <v>42968</v>
      </c>
      <c r="B56" s="52" t="s">
        <v>17</v>
      </c>
      <c r="C56" s="56">
        <v>0.51458333333333328</v>
      </c>
      <c r="D56" s="57">
        <v>12143.4</v>
      </c>
      <c r="E56" s="58">
        <v>-1</v>
      </c>
      <c r="F56" s="61">
        <v>12143.2</v>
      </c>
      <c r="G56" s="31">
        <f t="shared" si="0"/>
        <v>0.19999999999890861</v>
      </c>
      <c r="H56" s="32">
        <f t="shared" si="2"/>
        <v>0.19999999999890861</v>
      </c>
      <c r="I56" s="62" t="s">
        <v>40</v>
      </c>
      <c r="J56" s="57"/>
      <c r="K56" s="61"/>
      <c r="L56" s="55"/>
    </row>
    <row r="57" spans="1:12" s="35" customFormat="1" x14ac:dyDescent="0.25">
      <c r="A57" s="36">
        <v>42968</v>
      </c>
      <c r="B57" s="52" t="s">
        <v>17</v>
      </c>
      <c r="C57" s="56">
        <v>0.58611111111111114</v>
      </c>
      <c r="D57" s="57">
        <v>12120.9</v>
      </c>
      <c r="E57" s="58">
        <v>1</v>
      </c>
      <c r="F57" s="61">
        <v>12121.9</v>
      </c>
      <c r="G57" s="31">
        <f t="shared" si="0"/>
        <v>1</v>
      </c>
      <c r="H57" s="32">
        <f t="shared" si="2"/>
        <v>1</v>
      </c>
      <c r="I57" s="62" t="s">
        <v>21</v>
      </c>
      <c r="J57" s="57"/>
      <c r="K57" s="61"/>
      <c r="L57" s="55"/>
    </row>
    <row r="58" spans="1:12" x14ac:dyDescent="0.25">
      <c r="A58" s="36">
        <v>42969</v>
      </c>
      <c r="B58" s="52" t="s">
        <v>17</v>
      </c>
      <c r="C58" s="56">
        <v>0.37638888888888888</v>
      </c>
      <c r="D58" s="39">
        <v>12155.4</v>
      </c>
      <c r="E58" s="53">
        <v>1</v>
      </c>
      <c r="F58" s="54">
        <v>12157.4</v>
      </c>
      <c r="G58" s="31">
        <f t="shared" si="0"/>
        <v>2</v>
      </c>
      <c r="H58" s="32">
        <f t="shared" si="2"/>
        <v>2</v>
      </c>
      <c r="I58" s="41" t="s">
        <v>41</v>
      </c>
      <c r="J58" s="39"/>
      <c r="K58" s="54"/>
      <c r="L58" s="51"/>
    </row>
    <row r="59" spans="1:12" s="35" customFormat="1" x14ac:dyDescent="0.25">
      <c r="A59" s="36">
        <v>42969</v>
      </c>
      <c r="B59" s="52" t="s">
        <v>17</v>
      </c>
      <c r="C59" s="56">
        <v>0.37708333333333338</v>
      </c>
      <c r="D59" s="57">
        <v>12157.2</v>
      </c>
      <c r="E59" s="58">
        <v>-1</v>
      </c>
      <c r="F59" s="61">
        <v>12154.4</v>
      </c>
      <c r="G59" s="31">
        <f t="shared" si="0"/>
        <v>2.8000000000010914</v>
      </c>
      <c r="H59" s="32">
        <f t="shared" si="2"/>
        <v>2.8000000000010914</v>
      </c>
      <c r="I59" s="62" t="s">
        <v>42</v>
      </c>
      <c r="J59" s="57"/>
      <c r="K59" s="61"/>
      <c r="L59" s="55"/>
    </row>
    <row r="60" spans="1:12" s="35" customFormat="1" x14ac:dyDescent="0.25">
      <c r="A60" s="36">
        <v>42969</v>
      </c>
      <c r="B60" s="52" t="s">
        <v>17</v>
      </c>
      <c r="C60" s="56">
        <v>0.59513888888888888</v>
      </c>
      <c r="D60" s="57">
        <v>12176.2</v>
      </c>
      <c r="E60" s="58">
        <v>-1</v>
      </c>
      <c r="F60" s="61">
        <v>12174.2</v>
      </c>
      <c r="G60" s="31">
        <f t="shared" si="0"/>
        <v>2</v>
      </c>
      <c r="H60" s="32">
        <f t="shared" si="2"/>
        <v>2</v>
      </c>
      <c r="I60" s="62" t="s">
        <v>26</v>
      </c>
      <c r="J60" s="57"/>
      <c r="K60" s="61"/>
      <c r="L60" s="40"/>
    </row>
    <row r="61" spans="1:12" s="35" customFormat="1" x14ac:dyDescent="0.25">
      <c r="A61" s="36">
        <v>42970</v>
      </c>
      <c r="B61" s="52" t="s">
        <v>17</v>
      </c>
      <c r="C61" s="56">
        <v>0.375</v>
      </c>
      <c r="D61" s="39">
        <v>12222.7</v>
      </c>
      <c r="E61" s="53">
        <v>1</v>
      </c>
      <c r="F61" s="54">
        <v>12224.7</v>
      </c>
      <c r="G61" s="31">
        <f t="shared" si="0"/>
        <v>2</v>
      </c>
      <c r="H61" s="32">
        <f t="shared" si="2"/>
        <v>2</v>
      </c>
      <c r="I61" s="41" t="s">
        <v>21</v>
      </c>
      <c r="J61" s="39">
        <v>2</v>
      </c>
      <c r="K61" s="54">
        <v>5</v>
      </c>
      <c r="L61" s="51"/>
    </row>
    <row r="62" spans="1:12" x14ac:dyDescent="0.25">
      <c r="A62" s="36">
        <v>42970</v>
      </c>
      <c r="B62" s="52" t="s">
        <v>17</v>
      </c>
      <c r="C62" s="56">
        <v>0.56319444444444444</v>
      </c>
      <c r="D62" s="57">
        <v>12216.5</v>
      </c>
      <c r="E62" s="58">
        <v>-1</v>
      </c>
      <c r="F62" s="61">
        <v>12216.5</v>
      </c>
      <c r="G62" s="31">
        <f t="shared" si="0"/>
        <v>0</v>
      </c>
      <c r="H62" s="32">
        <f t="shared" si="2"/>
        <v>0</v>
      </c>
      <c r="I62" s="62" t="s">
        <v>41</v>
      </c>
      <c r="J62" s="57"/>
      <c r="K62" s="61"/>
      <c r="L62" s="55"/>
    </row>
    <row r="63" spans="1:12" s="35" customFormat="1" x14ac:dyDescent="0.25">
      <c r="A63" s="36">
        <v>42970</v>
      </c>
      <c r="B63" s="52" t="s">
        <v>17</v>
      </c>
      <c r="C63" s="56">
        <v>0.5708333333333333</v>
      </c>
      <c r="D63" s="57">
        <v>12197.5</v>
      </c>
      <c r="E63" s="58">
        <v>1</v>
      </c>
      <c r="F63" s="61">
        <v>12197.5</v>
      </c>
      <c r="G63" s="31">
        <f t="shared" si="0"/>
        <v>0</v>
      </c>
      <c r="H63" s="32">
        <f t="shared" si="2"/>
        <v>0</v>
      </c>
      <c r="I63" s="62" t="s">
        <v>24</v>
      </c>
      <c r="J63" s="57">
        <v>2</v>
      </c>
      <c r="K63" s="61">
        <v>-11.5</v>
      </c>
      <c r="L63" s="40"/>
    </row>
    <row r="64" spans="1:12" x14ac:dyDescent="0.25">
      <c r="A64" s="36">
        <v>42971</v>
      </c>
      <c r="B64" s="52" t="s">
        <v>17</v>
      </c>
      <c r="C64" s="56">
        <v>0.3756944444444445</v>
      </c>
      <c r="D64" s="39">
        <v>12200.7</v>
      </c>
      <c r="E64" s="53">
        <v>-1</v>
      </c>
      <c r="F64" s="54">
        <v>12198</v>
      </c>
      <c r="G64" s="31">
        <f t="shared" si="0"/>
        <v>2.7000000000007276</v>
      </c>
      <c r="H64" s="32">
        <f t="shared" si="2"/>
        <v>2.7000000000007276</v>
      </c>
      <c r="I64" s="41" t="s">
        <v>24</v>
      </c>
      <c r="J64" s="39">
        <v>2</v>
      </c>
      <c r="K64" s="54">
        <v>5</v>
      </c>
      <c r="L64" s="55"/>
    </row>
    <row r="65" spans="1:12" s="35" customFormat="1" x14ac:dyDescent="0.25">
      <c r="A65" s="36">
        <v>42971</v>
      </c>
      <c r="B65" s="52" t="s">
        <v>17</v>
      </c>
      <c r="C65" s="56">
        <v>0.4145833333333333</v>
      </c>
      <c r="D65" s="57">
        <v>12170.5</v>
      </c>
      <c r="E65" s="58">
        <v>1</v>
      </c>
      <c r="F65" s="61">
        <v>12171.5</v>
      </c>
      <c r="G65" s="31">
        <f t="shared" si="0"/>
        <v>1</v>
      </c>
      <c r="H65" s="32">
        <f t="shared" si="2"/>
        <v>1</v>
      </c>
      <c r="I65" s="62" t="s">
        <v>26</v>
      </c>
      <c r="J65" s="57">
        <v>2</v>
      </c>
      <c r="K65" s="61">
        <v>5</v>
      </c>
      <c r="L65" s="40"/>
    </row>
    <row r="66" spans="1:12" s="35" customFormat="1" x14ac:dyDescent="0.25">
      <c r="A66" s="64">
        <v>42972</v>
      </c>
      <c r="B66" s="52" t="s">
        <v>17</v>
      </c>
      <c r="C66" s="56">
        <v>0.39583333333333331</v>
      </c>
      <c r="D66" s="39">
        <v>12175.7</v>
      </c>
      <c r="E66" s="53">
        <v>1</v>
      </c>
      <c r="F66" s="54">
        <v>12177.7</v>
      </c>
      <c r="G66" s="31">
        <f t="shared" si="0"/>
        <v>2</v>
      </c>
      <c r="H66" s="32">
        <f t="shared" si="2"/>
        <v>2</v>
      </c>
      <c r="I66" s="41" t="s">
        <v>26</v>
      </c>
      <c r="J66" s="39">
        <v>2</v>
      </c>
      <c r="K66" s="54"/>
      <c r="L66" s="72"/>
    </row>
    <row r="67" spans="1:12" s="35" customFormat="1" x14ac:dyDescent="0.25">
      <c r="A67" s="36">
        <v>42975</v>
      </c>
      <c r="B67" s="52" t="s">
        <v>17</v>
      </c>
      <c r="C67" s="56">
        <v>0.3756944444444445</v>
      </c>
      <c r="D67" s="39">
        <v>12091.3</v>
      </c>
      <c r="E67" s="53">
        <v>1</v>
      </c>
      <c r="F67" s="54">
        <v>12093.3</v>
      </c>
      <c r="G67" s="31">
        <f t="shared" si="0"/>
        <v>2</v>
      </c>
      <c r="H67" s="32">
        <f t="shared" si="2"/>
        <v>2</v>
      </c>
      <c r="I67" s="41" t="s">
        <v>24</v>
      </c>
      <c r="J67" s="39">
        <v>2</v>
      </c>
      <c r="K67" s="54">
        <v>5</v>
      </c>
      <c r="L67" s="55"/>
    </row>
    <row r="68" spans="1:12" s="35" customFormat="1" x14ac:dyDescent="0.25">
      <c r="A68" s="36">
        <v>42975</v>
      </c>
      <c r="B68" s="52" t="s">
        <v>17</v>
      </c>
      <c r="C68" s="56">
        <v>0.58472222222222225</v>
      </c>
      <c r="D68" s="57">
        <v>12154.8</v>
      </c>
      <c r="E68" s="58">
        <v>-1</v>
      </c>
      <c r="F68" s="61">
        <v>12153.6</v>
      </c>
      <c r="G68" s="31">
        <f t="shared" si="0"/>
        <v>1.1999999999989086</v>
      </c>
      <c r="H68" s="32">
        <f t="shared" si="2"/>
        <v>1.1999999999989086</v>
      </c>
      <c r="I68" s="62" t="s">
        <v>30</v>
      </c>
      <c r="J68" s="57">
        <v>2</v>
      </c>
      <c r="K68" s="61">
        <v>-11.5</v>
      </c>
      <c r="L68" s="40"/>
    </row>
    <row r="69" spans="1:12" x14ac:dyDescent="0.25">
      <c r="A69" s="36">
        <v>42976</v>
      </c>
      <c r="B69" s="52" t="s">
        <v>17</v>
      </c>
      <c r="C69" s="56">
        <v>0.37638888888888888</v>
      </c>
      <c r="D69" s="39">
        <v>12128.3</v>
      </c>
      <c r="E69" s="53">
        <v>1</v>
      </c>
      <c r="F69" s="54">
        <v>12129.1</v>
      </c>
      <c r="G69" s="31">
        <f t="shared" si="0"/>
        <v>0.80000000000109139</v>
      </c>
      <c r="H69" s="32">
        <f t="shared" si="2"/>
        <v>0.80000000000109139</v>
      </c>
      <c r="I69" s="41"/>
      <c r="J69" s="39"/>
      <c r="K69" s="54"/>
      <c r="L69" s="73"/>
    </row>
    <row r="70" spans="1:12" s="35" customFormat="1" x14ac:dyDescent="0.25">
      <c r="A70" s="36">
        <v>42976</v>
      </c>
      <c r="B70" s="52" t="s">
        <v>17</v>
      </c>
      <c r="C70" s="56">
        <v>0.38958333333333334</v>
      </c>
      <c r="D70" s="57">
        <v>12003.8</v>
      </c>
      <c r="E70" s="58">
        <v>1</v>
      </c>
      <c r="F70" s="61">
        <v>12005.8</v>
      </c>
      <c r="G70" s="31">
        <f t="shared" si="0"/>
        <v>2</v>
      </c>
      <c r="H70" s="32">
        <f t="shared" si="2"/>
        <v>2</v>
      </c>
      <c r="I70" s="62" t="s">
        <v>43</v>
      </c>
      <c r="J70" s="57">
        <v>2</v>
      </c>
      <c r="K70" s="61">
        <v>5</v>
      </c>
      <c r="L70" s="55"/>
    </row>
    <row r="71" spans="1:12" x14ac:dyDescent="0.25">
      <c r="A71" s="36">
        <v>42976</v>
      </c>
      <c r="B71" s="52" t="s">
        <v>17</v>
      </c>
      <c r="C71" s="56">
        <v>0.41597222222222219</v>
      </c>
      <c r="D71" s="57">
        <v>11945.1</v>
      </c>
      <c r="E71" s="58">
        <v>1</v>
      </c>
      <c r="F71" s="61">
        <v>11947.3</v>
      </c>
      <c r="G71" s="31">
        <f t="shared" si="0"/>
        <v>2.1999999999989086</v>
      </c>
      <c r="H71" s="32">
        <f t="shared" si="2"/>
        <v>2.1999999999989086</v>
      </c>
      <c r="I71" s="62" t="s">
        <v>30</v>
      </c>
      <c r="J71" s="57">
        <v>2</v>
      </c>
      <c r="K71" s="61">
        <v>5</v>
      </c>
      <c r="L71" s="40"/>
    </row>
    <row r="72" spans="1:12" s="35" customFormat="1" x14ac:dyDescent="0.25">
      <c r="A72" s="64">
        <v>42977</v>
      </c>
      <c r="B72" s="52" t="s">
        <v>17</v>
      </c>
      <c r="C72" s="56">
        <v>0.48749999999999999</v>
      </c>
      <c r="D72" s="39">
        <v>11995.4</v>
      </c>
      <c r="E72" s="53">
        <v>1</v>
      </c>
      <c r="F72" s="54">
        <v>11997.2</v>
      </c>
      <c r="G72" s="31">
        <f t="shared" ref="G72:G73" si="3">(ABS(E72)/E72)*(F72-D72)</f>
        <v>1.8000000000010914</v>
      </c>
      <c r="H72" s="32">
        <f t="shared" si="2"/>
        <v>1.8000000000010914</v>
      </c>
      <c r="I72" s="41" t="s">
        <v>24</v>
      </c>
      <c r="J72" s="39">
        <v>2</v>
      </c>
      <c r="K72" s="54">
        <v>0</v>
      </c>
      <c r="L72" s="72"/>
    </row>
    <row r="73" spans="1:12" s="35" customFormat="1" ht="17.25" customHeight="1" x14ac:dyDescent="0.25">
      <c r="A73" s="64">
        <v>42978</v>
      </c>
      <c r="B73" s="52" t="s">
        <v>17</v>
      </c>
      <c r="C73" s="56">
        <v>0.375</v>
      </c>
      <c r="D73" s="39">
        <v>12078.9</v>
      </c>
      <c r="E73" s="53">
        <v>-1</v>
      </c>
      <c r="F73" s="54">
        <v>12088.9</v>
      </c>
      <c r="G73" s="31">
        <f t="shared" si="3"/>
        <v>-10</v>
      </c>
      <c r="H73" s="32">
        <v>-11.5</v>
      </c>
      <c r="I73" s="41" t="s">
        <v>26</v>
      </c>
      <c r="J73" s="39"/>
      <c r="K73" s="54"/>
      <c r="L73" s="72"/>
    </row>
    <row r="74" spans="1:12" s="35" customFormat="1" ht="15" customHeight="1" x14ac:dyDescent="0.25">
      <c r="A74" s="74"/>
      <c r="B74" s="75"/>
      <c r="C74" s="76"/>
      <c r="D74" s="77"/>
      <c r="E74" s="78"/>
      <c r="F74" s="79"/>
      <c r="G74" s="46"/>
      <c r="H74" s="80"/>
      <c r="I74" s="81"/>
      <c r="J74" s="82"/>
      <c r="K74" s="83"/>
      <c r="L74" s="84"/>
    </row>
    <row r="75" spans="1:12" s="35" customFormat="1" ht="15" customHeight="1" x14ac:dyDescent="0.25">
      <c r="A75" s="85"/>
      <c r="B75" s="86"/>
      <c r="C75" s="87"/>
      <c r="D75" s="88"/>
      <c r="E75" s="89"/>
      <c r="F75" s="90"/>
      <c r="G75" s="31"/>
      <c r="H75" s="32"/>
      <c r="I75" s="62"/>
      <c r="J75" s="57"/>
      <c r="K75" s="61"/>
      <c r="L75" s="91"/>
    </row>
    <row r="76" spans="1:12" s="35" customFormat="1" ht="15" customHeight="1" x14ac:dyDescent="0.25">
      <c r="A76" s="85"/>
      <c r="B76" s="86"/>
      <c r="C76" s="87"/>
      <c r="D76" s="88"/>
      <c r="E76" s="89"/>
      <c r="F76" s="90"/>
      <c r="G76" s="31"/>
      <c r="H76" s="32"/>
      <c r="I76" s="62"/>
      <c r="J76" s="57"/>
      <c r="K76" s="61"/>
      <c r="L76" s="91"/>
    </row>
    <row r="77" spans="1:12" s="35" customFormat="1" ht="15" customHeight="1" x14ac:dyDescent="0.25">
      <c r="A77" s="85"/>
      <c r="B77" s="86"/>
      <c r="C77" s="87"/>
      <c r="D77" s="88"/>
      <c r="E77" s="89"/>
      <c r="F77" s="90"/>
      <c r="G77" s="31"/>
      <c r="H77" s="32"/>
      <c r="I77" s="62"/>
      <c r="J77" s="57"/>
      <c r="K77" s="61"/>
      <c r="L77" s="91"/>
    </row>
    <row r="78" spans="1:12" s="35" customFormat="1" ht="15" customHeight="1" x14ac:dyDescent="0.25">
      <c r="A78" s="85"/>
      <c r="B78" s="86"/>
      <c r="C78" s="87"/>
      <c r="D78" s="88"/>
      <c r="E78" s="89"/>
      <c r="F78" s="90"/>
      <c r="G78" s="31"/>
      <c r="H78" s="32"/>
      <c r="I78" s="62"/>
      <c r="J78" s="57"/>
      <c r="K78" s="61"/>
      <c r="L78" s="91"/>
    </row>
    <row r="79" spans="1:12" s="35" customFormat="1" ht="15" customHeight="1" x14ac:dyDescent="0.25">
      <c r="A79" s="85"/>
      <c r="B79" s="86"/>
      <c r="C79" s="87"/>
      <c r="D79" s="88"/>
      <c r="E79" s="89"/>
      <c r="F79" s="90"/>
      <c r="G79" s="31"/>
      <c r="H79" s="32"/>
      <c r="I79" s="62"/>
      <c r="J79" s="57"/>
      <c r="K79" s="61"/>
      <c r="L79" s="91"/>
    </row>
    <row r="80" spans="1:12" s="35" customFormat="1" ht="15" customHeight="1" x14ac:dyDescent="0.25">
      <c r="A80" s="85"/>
      <c r="B80" s="86"/>
      <c r="C80" s="87"/>
      <c r="D80" s="88"/>
      <c r="E80" s="89"/>
      <c r="F80" s="90"/>
      <c r="G80" s="31"/>
      <c r="H80" s="32"/>
      <c r="I80" s="62"/>
      <c r="J80" s="57"/>
      <c r="K80" s="61"/>
      <c r="L80" s="91"/>
    </row>
    <row r="81" spans="1:12" s="35" customFormat="1" ht="15" customHeight="1" x14ac:dyDescent="0.25">
      <c r="A81" s="85"/>
      <c r="B81" s="86"/>
      <c r="C81" s="87"/>
      <c r="D81" s="88"/>
      <c r="E81" s="89"/>
      <c r="F81" s="90"/>
      <c r="G81" s="31"/>
      <c r="H81" s="32"/>
      <c r="I81" s="62"/>
      <c r="J81" s="57"/>
      <c r="K81" s="61"/>
      <c r="L81" s="91"/>
    </row>
    <row r="82" spans="1:12" s="35" customFormat="1" ht="15" customHeight="1" x14ac:dyDescent="0.25">
      <c r="A82" s="85"/>
      <c r="B82" s="86"/>
      <c r="C82" s="87"/>
      <c r="D82" s="88"/>
      <c r="E82" s="89"/>
      <c r="F82" s="90"/>
      <c r="G82" s="31"/>
      <c r="H82" s="32"/>
      <c r="I82" s="62"/>
      <c r="J82" s="57"/>
      <c r="K82" s="61"/>
      <c r="L82" s="91"/>
    </row>
    <row r="83" spans="1:12" s="35" customFormat="1" ht="15" customHeight="1" x14ac:dyDescent="0.25">
      <c r="A83" s="85"/>
      <c r="B83" s="86"/>
      <c r="C83" s="87"/>
      <c r="D83" s="88"/>
      <c r="E83" s="89"/>
      <c r="F83" s="90"/>
      <c r="G83" s="31"/>
      <c r="H83" s="32"/>
      <c r="I83" s="62"/>
      <c r="J83" s="57"/>
      <c r="K83" s="61"/>
      <c r="L83" s="91"/>
    </row>
    <row r="84" spans="1:12" s="35" customFormat="1" ht="15" customHeight="1" x14ac:dyDescent="0.25">
      <c r="A84" s="85"/>
      <c r="B84" s="86"/>
      <c r="C84" s="87"/>
      <c r="D84" s="88"/>
      <c r="E84" s="89"/>
      <c r="F84" s="90"/>
      <c r="G84" s="31"/>
      <c r="H84" s="32"/>
      <c r="I84" s="62"/>
      <c r="J84" s="57"/>
      <c r="K84" s="61"/>
      <c r="L84" s="91"/>
    </row>
    <row r="85" spans="1:12" s="35" customFormat="1" ht="15" customHeight="1" x14ac:dyDescent="0.25">
      <c r="A85" s="85"/>
      <c r="B85" s="86"/>
      <c r="C85" s="87"/>
      <c r="D85" s="88"/>
      <c r="E85" s="89"/>
      <c r="F85" s="90"/>
      <c r="G85" s="31"/>
      <c r="H85" s="32"/>
      <c r="I85" s="62"/>
      <c r="J85" s="57"/>
      <c r="K85" s="61"/>
      <c r="L85" s="91"/>
    </row>
    <row r="86" spans="1:12" s="35" customFormat="1" ht="15" customHeight="1" x14ac:dyDescent="0.25">
      <c r="A86" s="85"/>
      <c r="B86" s="86"/>
      <c r="C86" s="87"/>
      <c r="D86" s="88"/>
      <c r="E86" s="89"/>
      <c r="F86" s="90"/>
      <c r="G86" s="31"/>
      <c r="H86" s="32"/>
      <c r="I86" s="62"/>
      <c r="J86" s="57"/>
      <c r="K86" s="61"/>
      <c r="L86" s="91"/>
    </row>
    <row r="87" spans="1:12" s="35" customFormat="1" ht="15" customHeight="1" x14ac:dyDescent="0.25">
      <c r="A87" s="85"/>
      <c r="B87" s="86"/>
      <c r="C87" s="87"/>
      <c r="D87" s="88"/>
      <c r="E87" s="89"/>
      <c r="F87" s="90"/>
      <c r="G87" s="31"/>
      <c r="H87" s="32"/>
      <c r="I87" s="62"/>
      <c r="J87" s="57"/>
      <c r="K87" s="61"/>
      <c r="L87" s="91"/>
    </row>
    <row r="88" spans="1:12" s="35" customFormat="1" ht="15" customHeight="1" x14ac:dyDescent="0.25">
      <c r="A88" s="85"/>
      <c r="B88" s="86"/>
      <c r="C88" s="87"/>
      <c r="D88" s="88"/>
      <c r="E88" s="89"/>
      <c r="F88" s="90"/>
      <c r="G88" s="31"/>
      <c r="H88" s="32"/>
      <c r="I88" s="62"/>
      <c r="J88" s="57"/>
      <c r="K88" s="61"/>
      <c r="L88" s="91"/>
    </row>
    <row r="89" spans="1:12" s="35" customFormat="1" ht="15" customHeight="1" x14ac:dyDescent="0.25">
      <c r="A89" s="85"/>
      <c r="B89" s="86"/>
      <c r="C89" s="87"/>
      <c r="D89" s="88"/>
      <c r="E89" s="89"/>
      <c r="F89" s="90"/>
      <c r="G89" s="31"/>
      <c r="H89" s="32"/>
      <c r="I89" s="62"/>
      <c r="J89" s="57"/>
      <c r="K89" s="61"/>
      <c r="L89" s="91"/>
    </row>
    <row r="90" spans="1:12" s="35" customFormat="1" ht="15" customHeight="1" thickBot="1" x14ac:dyDescent="0.3">
      <c r="A90" s="92"/>
      <c r="B90" s="93"/>
      <c r="C90" s="94"/>
      <c r="D90" s="95"/>
      <c r="E90" s="96"/>
      <c r="F90" s="97"/>
      <c r="G90" s="98"/>
      <c r="H90" s="99"/>
      <c r="I90" s="100"/>
      <c r="J90" s="95"/>
      <c r="K90" s="97"/>
      <c r="L90" s="101"/>
    </row>
    <row r="91" spans="1:12" s="35" customFormat="1" x14ac:dyDescent="0.25"/>
    <row r="134" spans="4:4" x14ac:dyDescent="0.25">
      <c r="D134" s="102"/>
    </row>
  </sheetData>
  <autoFilter ref="A7:L119"/>
  <mergeCells count="1">
    <mergeCell ref="A6:L6"/>
  </mergeCells>
  <conditionalFormatting sqref="G8:H12 G19:H21 G48:H50 G74:H90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8:H73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23:H23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25:H27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43:H46">
    <cfRule type="cellIs" dxfId="35" priority="23" operator="lessThan">
      <formula>0</formula>
    </cfRule>
    <cfRule type="cellIs" dxfId="34" priority="24" operator="greaterThan">
      <formula>0</formula>
    </cfRule>
  </conditionalFormatting>
  <conditionalFormatting sqref="G29:H29">
    <cfRule type="cellIs" dxfId="33" priority="35" operator="lessThan">
      <formula>0</formula>
    </cfRule>
    <cfRule type="cellIs" dxfId="32" priority="36" operator="greaterThan">
      <formula>0</formula>
    </cfRule>
  </conditionalFormatting>
  <conditionalFormatting sqref="G31:H31">
    <cfRule type="cellIs" dxfId="31" priority="33" operator="lessThan">
      <formula>0</formula>
    </cfRule>
    <cfRule type="cellIs" dxfId="30" priority="34" operator="greaterThan">
      <formula>0</formula>
    </cfRule>
  </conditionalFormatting>
  <conditionalFormatting sqref="G33:H33">
    <cfRule type="cellIs" dxfId="29" priority="31" operator="lessThan">
      <formula>0</formula>
    </cfRule>
    <cfRule type="cellIs" dxfId="28" priority="32" operator="greaterThan">
      <formula>0</formula>
    </cfRule>
  </conditionalFormatting>
  <conditionalFormatting sqref="G35:H35">
    <cfRule type="cellIs" dxfId="27" priority="29" operator="lessThan">
      <formula>0</formula>
    </cfRule>
    <cfRule type="cellIs" dxfId="26" priority="30" operator="greaterThan">
      <formula>0</formula>
    </cfRule>
  </conditionalFormatting>
  <conditionalFormatting sqref="G37:H38">
    <cfRule type="cellIs" dxfId="25" priority="27" operator="lessThan">
      <formula>0</formula>
    </cfRule>
    <cfRule type="cellIs" dxfId="24" priority="28" operator="greaterThan">
      <formula>0</formula>
    </cfRule>
  </conditionalFormatting>
  <conditionalFormatting sqref="G40:H41">
    <cfRule type="cellIs" dxfId="23" priority="25" operator="lessThan">
      <formula>0</formula>
    </cfRule>
    <cfRule type="cellIs" dxfId="22" priority="26" operator="greaterThan">
      <formula>0</formula>
    </cfRule>
  </conditionalFormatting>
  <conditionalFormatting sqref="G52:H52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54:H57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59:H61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63:H63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65:H68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70:H70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72:H72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73:H73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2:H22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TP2 TP5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</dc:creator>
  <cp:lastModifiedBy>Sylvain</cp:lastModifiedBy>
  <dcterms:created xsi:type="dcterms:W3CDTF">2017-09-02T15:19:07Z</dcterms:created>
  <dcterms:modified xsi:type="dcterms:W3CDTF">2017-09-02T15:20:40Z</dcterms:modified>
</cp:coreProperties>
</file>