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7320"/>
  </bookViews>
  <sheets>
    <sheet name="Calculs des Points" sheetId="8" r:id="rId1"/>
  </sheets>
  <calcPr calcId="125725"/>
</workbook>
</file>

<file path=xl/calcChain.xml><?xml version="1.0" encoding="utf-8"?>
<calcChain xmlns="http://schemas.openxmlformats.org/spreadsheetml/2006/main">
  <c r="B75" i="8"/>
  <c r="B79" s="1"/>
  <c r="F58"/>
  <c r="F60" s="1"/>
  <c r="A58"/>
  <c r="A60" s="1"/>
  <c r="F46"/>
  <c r="F50" s="1"/>
  <c r="A46"/>
  <c r="A50" s="1"/>
  <c r="F31"/>
  <c r="A31"/>
  <c r="A35" s="1"/>
  <c r="F27"/>
  <c r="F25" s="1"/>
  <c r="A27"/>
  <c r="A29" s="1"/>
  <c r="G23"/>
  <c r="B23"/>
  <c r="F19"/>
  <c r="F21" s="1"/>
  <c r="A19"/>
  <c r="A16" s="1"/>
  <c r="F13"/>
  <c r="A13"/>
  <c r="F11"/>
  <c r="A11"/>
  <c r="F9"/>
  <c r="A9"/>
  <c r="F6"/>
  <c r="F5" s="1"/>
  <c r="A6"/>
  <c r="A7" s="1"/>
  <c r="G4"/>
  <c r="H4" s="1"/>
  <c r="B4"/>
  <c r="C4" s="1"/>
  <c r="A42" l="1"/>
  <c r="A44" s="1"/>
  <c r="A56"/>
  <c r="A57" s="1"/>
  <c r="G5"/>
  <c r="A25"/>
  <c r="F56"/>
  <c r="F57" s="1"/>
  <c r="G25"/>
  <c r="F24"/>
  <c r="A17"/>
  <c r="B17" s="1"/>
  <c r="A15"/>
  <c r="B15" s="1"/>
  <c r="B71"/>
  <c r="G9"/>
  <c r="G13"/>
  <c r="F16"/>
  <c r="F17" s="1"/>
  <c r="G17" s="1"/>
  <c r="G31"/>
  <c r="F42"/>
  <c r="A5"/>
  <c r="B5" s="1"/>
  <c r="B9"/>
  <c r="B13"/>
  <c r="A37"/>
  <c r="A33"/>
  <c r="A34" s="1"/>
  <c r="B34" s="1"/>
  <c r="B35"/>
  <c r="G58"/>
  <c r="G54"/>
  <c r="G14"/>
  <c r="G10"/>
  <c r="G62"/>
  <c r="G39"/>
  <c r="G18"/>
  <c r="G12"/>
  <c r="G8"/>
  <c r="F22"/>
  <c r="G22" s="1"/>
  <c r="F20"/>
  <c r="G20" s="1"/>
  <c r="G21"/>
  <c r="F52"/>
  <c r="F48"/>
  <c r="F49" s="1"/>
  <c r="G49" s="1"/>
  <c r="G50"/>
  <c r="G6"/>
  <c r="G11"/>
  <c r="G24"/>
  <c r="G27"/>
  <c r="G57"/>
  <c r="G60"/>
  <c r="F61"/>
  <c r="G61" s="1"/>
  <c r="F59"/>
  <c r="G59" s="1"/>
  <c r="B44"/>
  <c r="A45"/>
  <c r="B45" s="1"/>
  <c r="A43"/>
  <c r="B43" s="1"/>
  <c r="A61"/>
  <c r="B61" s="1"/>
  <c r="A59"/>
  <c r="B59" s="1"/>
  <c r="B60"/>
  <c r="B46"/>
  <c r="B42"/>
  <c r="B62"/>
  <c r="B39"/>
  <c r="B18"/>
  <c r="B12"/>
  <c r="B8"/>
  <c r="B58"/>
  <c r="B54"/>
  <c r="B14"/>
  <c r="B10"/>
  <c r="A30"/>
  <c r="B30" s="1"/>
  <c r="A28"/>
  <c r="B28" s="1"/>
  <c r="B29"/>
  <c r="B50"/>
  <c r="A52"/>
  <c r="A48"/>
  <c r="A49" s="1"/>
  <c r="B49" s="1"/>
  <c r="B7"/>
  <c r="B11"/>
  <c r="B19"/>
  <c r="B57"/>
  <c r="F7"/>
  <c r="G7" s="1"/>
  <c r="A21"/>
  <c r="F26"/>
  <c r="G26" s="1"/>
  <c r="F29"/>
  <c r="F35"/>
  <c r="B69"/>
  <c r="B70" s="1"/>
  <c r="B73"/>
  <c r="B77"/>
  <c r="B81"/>
  <c r="B80" s="1"/>
  <c r="B6"/>
  <c r="B16"/>
  <c r="G19"/>
  <c r="B25"/>
  <c r="B27"/>
  <c r="B31"/>
  <c r="G42"/>
  <c r="G46"/>
  <c r="B56"/>
  <c r="A40" l="1"/>
  <c r="A55"/>
  <c r="B55" s="1"/>
  <c r="G56"/>
  <c r="A26"/>
  <c r="B26" s="1"/>
  <c r="A24"/>
  <c r="B24" s="1"/>
  <c r="F55"/>
  <c r="G55" s="1"/>
  <c r="G16"/>
  <c r="F15"/>
  <c r="G15" s="1"/>
  <c r="F44"/>
  <c r="F40"/>
  <c r="B78"/>
  <c r="B76"/>
  <c r="G29"/>
  <c r="F30"/>
  <c r="G30" s="1"/>
  <c r="F28"/>
  <c r="G28" s="1"/>
  <c r="B48"/>
  <c r="A47"/>
  <c r="B47" s="1"/>
  <c r="G35"/>
  <c r="F37"/>
  <c r="F33"/>
  <c r="F34" s="1"/>
  <c r="G34" s="1"/>
  <c r="F53"/>
  <c r="G53" s="1"/>
  <c r="F51"/>
  <c r="G51" s="1"/>
  <c r="G52"/>
  <c r="A32"/>
  <c r="B32" s="1"/>
  <c r="B33"/>
  <c r="B21"/>
  <c r="A22"/>
  <c r="B22" s="1"/>
  <c r="A20"/>
  <c r="B20" s="1"/>
  <c r="B52"/>
  <c r="A53"/>
  <c r="B53" s="1"/>
  <c r="A51"/>
  <c r="B51" s="1"/>
  <c r="B74"/>
  <c r="B72"/>
  <c r="F47"/>
  <c r="G47" s="1"/>
  <c r="G48"/>
  <c r="A38"/>
  <c r="B38" s="1"/>
  <c r="A36"/>
  <c r="B36" s="1"/>
  <c r="B37"/>
  <c r="A41" l="1"/>
  <c r="B41" s="1"/>
  <c r="B40"/>
  <c r="F41"/>
  <c r="G41" s="1"/>
  <c r="G40"/>
  <c r="G44"/>
  <c r="F43"/>
  <c r="G43" s="1"/>
  <c r="F45"/>
  <c r="G45" s="1"/>
  <c r="G37"/>
  <c r="F38"/>
  <c r="G38" s="1"/>
  <c r="F36"/>
  <c r="G36" s="1"/>
  <c r="G33"/>
  <c r="F32"/>
  <c r="G32" s="1"/>
</calcChain>
</file>

<file path=xl/sharedStrings.xml><?xml version="1.0" encoding="utf-8"?>
<sst xmlns="http://schemas.openxmlformats.org/spreadsheetml/2006/main" count="34" uniqueCount="31">
  <si>
    <t>FIBONACCI</t>
  </si>
  <si>
    <t>Valeur</t>
  </si>
  <si>
    <t>Delta pts</t>
  </si>
  <si>
    <t>Pivot = (H + B + C) / 3</t>
  </si>
  <si>
    <t>H étant le cours le plus haut de la veille, B le plus bas de la veille et C le cours de clôture.</t>
  </si>
  <si>
    <t>HAUT</t>
  </si>
  <si>
    <t>BAS</t>
  </si>
  <si>
    <t>CLOTURE</t>
  </si>
  <si>
    <t>CALCUL DES PP</t>
  </si>
  <si>
    <t>Les lignes de retracement descendent de 0 à 100 % lors d'une tendance haussière.</t>
  </si>
  <si>
    <t>Les lignes de retracement montent de 0 à 100% lors d'une tendance baissière.</t>
  </si>
  <si>
    <t>%</t>
  </si>
  <si>
    <t>MS2 = S1 - (S1-S2) / 2</t>
  </si>
  <si>
    <t>MS1 = Pivot - (Pivot-S1) / 2</t>
  </si>
  <si>
    <t>MS3 = S2 - (S2-S3) / 2</t>
  </si>
  <si>
    <t>S1 = (2 x Pivot) - H</t>
  </si>
  <si>
    <t>S2 = Pivot - (H - B)</t>
  </si>
  <si>
    <t>S1, S2 et S3 sont les 3 Supports</t>
  </si>
  <si>
    <t>R1, R2 et R3 sont les 3 Résistances</t>
  </si>
  <si>
    <t>S3 = B - 2x (H - Pivot)</t>
  </si>
  <si>
    <t>R1 = (2 x Pivot) - B</t>
  </si>
  <si>
    <t>R2 = Pivot + (H - B)</t>
  </si>
  <si>
    <t>R3 = H + 2x (Pivot - B)</t>
  </si>
  <si>
    <t>MR1 = Pivot - (Pivot - S1) / 2</t>
  </si>
  <si>
    <t>MR2 = R1 - (R1-R2) / 2</t>
  </si>
  <si>
    <t>MR3 = R2 - (R2 - R3) / 2</t>
  </si>
  <si>
    <t>Tendance du jour précédent</t>
  </si>
  <si>
    <t>Baissière</t>
  </si>
  <si>
    <t>Haussière</t>
  </si>
  <si>
    <t>Tendance Haussière du jour précédent</t>
  </si>
  <si>
    <t>Tendance Baissière du jour précédent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</si>
</sst>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7.7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00B0F0"/>
      <name val="Calibri"/>
      <family val="2"/>
      <scheme val="minor"/>
    </font>
    <font>
      <b/>
      <sz val="11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2" fillId="0" borderId="0" xfId="0" applyNumberFormat="1" applyFont="1"/>
    <xf numFmtId="0" fontId="4" fillId="0" borderId="0" xfId="1" applyFont="1" applyAlignment="1" applyProtection="1">
      <alignment horizontal="justify" wrapText="1"/>
    </xf>
    <xf numFmtId="0" fontId="2" fillId="2" borderId="0" xfId="0" applyFont="1" applyFill="1"/>
    <xf numFmtId="0" fontId="5" fillId="0" borderId="0" xfId="0" applyFont="1" applyAlignment="1">
      <alignment horizontal="justify" wrapText="1"/>
    </xf>
    <xf numFmtId="0" fontId="6" fillId="0" borderId="0" xfId="0" applyFont="1"/>
    <xf numFmtId="0" fontId="1" fillId="0" borderId="0" xfId="0" applyFont="1" applyAlignment="1">
      <alignment horizontal="right"/>
    </xf>
    <xf numFmtId="2" fontId="8" fillId="0" borderId="0" xfId="0" applyNumberFormat="1" applyFont="1"/>
    <xf numFmtId="0" fontId="9" fillId="0" borderId="0" xfId="0" applyFont="1" applyAlignment="1">
      <alignment horizontal="justify" wrapText="1"/>
    </xf>
    <xf numFmtId="0" fontId="10" fillId="0" borderId="0" xfId="0" applyFont="1" applyAlignment="1">
      <alignment horizontal="justify" wrapText="1"/>
    </xf>
    <xf numFmtId="0" fontId="11" fillId="0" borderId="0" xfId="0" applyFont="1"/>
    <xf numFmtId="0" fontId="2" fillId="0" borderId="0" xfId="0" applyFont="1"/>
    <xf numFmtId="2" fontId="12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9" fontId="1" fillId="0" borderId="0" xfId="0" applyNumberFormat="1" applyFont="1"/>
    <xf numFmtId="0" fontId="1" fillId="0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dlil.com/definition-de-cours-de-cloture-13218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zoomScale="70" zoomScaleNormal="70" workbookViewId="0">
      <selection activeCell="D77" sqref="D77"/>
    </sheetView>
  </sheetViews>
  <sheetFormatPr baseColWidth="10" defaultRowHeight="15"/>
  <cols>
    <col min="1" max="1" width="41" customWidth="1"/>
    <col min="3" max="3" width="15.42578125" bestFit="1" customWidth="1"/>
  </cols>
  <sheetData>
    <row r="1" spans="1:8">
      <c r="A1" s="17" t="s">
        <v>0</v>
      </c>
      <c r="B1" s="17"/>
      <c r="C1" s="17"/>
      <c r="D1" s="17"/>
      <c r="E1" s="17"/>
      <c r="F1" s="17"/>
      <c r="G1" s="17"/>
    </row>
    <row r="2" spans="1:8">
      <c r="A2" s="20" t="s">
        <v>29</v>
      </c>
      <c r="B2" s="20"/>
      <c r="C2" s="20"/>
      <c r="E2" s="20" t="s">
        <v>30</v>
      </c>
      <c r="F2" s="20"/>
      <c r="G2" s="20"/>
      <c r="H2" s="20"/>
    </row>
    <row r="3" spans="1:8">
      <c r="A3" s="8" t="s">
        <v>11</v>
      </c>
      <c r="B3" s="1" t="s">
        <v>1</v>
      </c>
      <c r="C3" s="1" t="s">
        <v>2</v>
      </c>
      <c r="F3" s="8" t="s">
        <v>11</v>
      </c>
      <c r="G3" s="1" t="s">
        <v>1</v>
      </c>
      <c r="H3" s="1" t="s">
        <v>2</v>
      </c>
    </row>
    <row r="4" spans="1:8">
      <c r="A4" s="2">
        <v>0</v>
      </c>
      <c r="B4" s="22">
        <f>F70</f>
        <v>4675.7</v>
      </c>
      <c r="C4" s="1">
        <f>B23-B4</f>
        <v>-63.399999999999636</v>
      </c>
      <c r="F4" s="2">
        <v>0</v>
      </c>
      <c r="G4" s="22">
        <f>F71</f>
        <v>4612.3</v>
      </c>
      <c r="H4" s="1">
        <f>G23-G4</f>
        <v>63.399999999999636</v>
      </c>
    </row>
    <row r="5" spans="1:8" hidden="1">
      <c r="A5" s="3">
        <f>((A6-A4)/2)+A4</f>
        <v>5.9</v>
      </c>
      <c r="B5" s="3">
        <f t="shared" ref="B5:B22" si="0">(A5/100)*$C$4+$B$4</f>
        <v>4671.9593999999997</v>
      </c>
      <c r="F5" s="3">
        <f>((F6-F4)/2)+F4</f>
        <v>5.9</v>
      </c>
      <c r="G5" s="3">
        <f>(F5/100)*$C$4+$B$4</f>
        <v>4671.9593999999997</v>
      </c>
    </row>
    <row r="6" spans="1:8" hidden="1">
      <c r="A6" s="9">
        <f>((A8-A4)/2)+A4</f>
        <v>11.8</v>
      </c>
      <c r="B6" s="9">
        <f t="shared" si="0"/>
        <v>4668.2187999999996</v>
      </c>
      <c r="F6" s="9">
        <f>((F8-F4)/2)+F4</f>
        <v>11.8</v>
      </c>
      <c r="G6" s="9">
        <f t="shared" ref="G6:G18" si="1">(F6/100)*$H$4+$G$4</f>
        <v>4619.7812000000004</v>
      </c>
    </row>
    <row r="7" spans="1:8" hidden="1">
      <c r="A7" s="3">
        <f>((A8-A6)/2)+A6</f>
        <v>17.700000000000003</v>
      </c>
      <c r="B7" s="3">
        <f t="shared" si="0"/>
        <v>4664.4781999999996</v>
      </c>
      <c r="F7" s="3">
        <f>((F8-F6)/2)+F6</f>
        <v>17.700000000000003</v>
      </c>
      <c r="G7" s="2">
        <f t="shared" si="1"/>
        <v>4623.5218000000004</v>
      </c>
    </row>
    <row r="8" spans="1:8">
      <c r="A8" s="2">
        <v>23.6</v>
      </c>
      <c r="B8" s="2">
        <f t="shared" si="0"/>
        <v>4660.7375999999995</v>
      </c>
      <c r="F8" s="2">
        <v>23.6</v>
      </c>
      <c r="G8" s="2">
        <f t="shared" si="1"/>
        <v>4627.2624000000005</v>
      </c>
    </row>
    <row r="9" spans="1:8" hidden="1">
      <c r="A9" s="9">
        <f>((A10-A8)/2)+A8</f>
        <v>30.900000000000002</v>
      </c>
      <c r="B9" s="9">
        <f t="shared" si="0"/>
        <v>4656.1094000000003</v>
      </c>
      <c r="F9" s="9">
        <f>((F10-F8)/2)+F8</f>
        <v>30.900000000000002</v>
      </c>
      <c r="G9" s="9">
        <f t="shared" si="1"/>
        <v>4631.8905999999997</v>
      </c>
    </row>
    <row r="10" spans="1:8">
      <c r="A10" s="2">
        <v>38.200000000000003</v>
      </c>
      <c r="B10" s="2">
        <f t="shared" si="0"/>
        <v>4651.4812000000002</v>
      </c>
      <c r="F10" s="2">
        <v>38.200000000000003</v>
      </c>
      <c r="G10" s="2">
        <f t="shared" si="1"/>
        <v>4636.5187999999998</v>
      </c>
    </row>
    <row r="11" spans="1:8" hidden="1">
      <c r="A11" s="9">
        <f>((A12-A10)/2)+A10</f>
        <v>44.1</v>
      </c>
      <c r="B11" s="9">
        <f t="shared" si="0"/>
        <v>4647.7406000000001</v>
      </c>
      <c r="F11" s="9">
        <f>((F12-F10)/2)+F10</f>
        <v>44.1</v>
      </c>
      <c r="G11" s="9">
        <f t="shared" si="1"/>
        <v>4640.2593999999999</v>
      </c>
    </row>
    <row r="12" spans="1:8">
      <c r="A12" s="14">
        <v>50</v>
      </c>
      <c r="B12" s="14">
        <f t="shared" si="0"/>
        <v>4644</v>
      </c>
      <c r="F12" s="14">
        <v>50</v>
      </c>
      <c r="G12" s="2">
        <f t="shared" si="1"/>
        <v>4644</v>
      </c>
    </row>
    <row r="13" spans="1:8" hidden="1">
      <c r="A13" s="9">
        <f>((A14-A12)/2)+A12</f>
        <v>55.9</v>
      </c>
      <c r="B13" s="9">
        <f t="shared" si="0"/>
        <v>4640.2593999999999</v>
      </c>
      <c r="F13" s="9">
        <f>((F14-F12)/2)+F12</f>
        <v>55.9</v>
      </c>
      <c r="G13" s="9">
        <f t="shared" si="1"/>
        <v>4647.7406000000001</v>
      </c>
    </row>
    <row r="14" spans="1:8">
      <c r="A14" s="2">
        <v>61.8</v>
      </c>
      <c r="B14" s="2">
        <f t="shared" si="0"/>
        <v>4636.5187999999998</v>
      </c>
      <c r="F14" s="2">
        <v>61.8</v>
      </c>
      <c r="G14" s="2">
        <f t="shared" si="1"/>
        <v>4651.4812000000002</v>
      </c>
    </row>
    <row r="15" spans="1:8" hidden="1">
      <c r="A15" s="3">
        <f>((A16-A14)/2)+A14</f>
        <v>66.574999999999989</v>
      </c>
      <c r="B15" s="3">
        <f t="shared" si="0"/>
        <v>4633.4914500000004</v>
      </c>
      <c r="F15" s="3">
        <f>((F16-F14)/2)+F14</f>
        <v>66.574999999999989</v>
      </c>
      <c r="G15" s="2">
        <f t="shared" si="1"/>
        <v>4654.5085499999996</v>
      </c>
    </row>
    <row r="16" spans="1:8" hidden="1">
      <c r="A16" s="3">
        <f>((A19-A14)/2)+A14</f>
        <v>71.349999999999994</v>
      </c>
      <c r="B16" s="3">
        <f t="shared" si="0"/>
        <v>4630.4641000000001</v>
      </c>
      <c r="F16" s="3">
        <f>((F19-F14)/2)+F14</f>
        <v>71.349999999999994</v>
      </c>
      <c r="G16" s="2">
        <f t="shared" si="1"/>
        <v>4657.5358999999999</v>
      </c>
    </row>
    <row r="17" spans="1:7" hidden="1">
      <c r="A17" s="3">
        <f>((A19-A16)/2)+A16</f>
        <v>76.125</v>
      </c>
      <c r="B17" s="3">
        <f t="shared" si="0"/>
        <v>4627.4367499999998</v>
      </c>
      <c r="F17" s="3">
        <f>((F19-F16)/2)+F16</f>
        <v>76.125</v>
      </c>
      <c r="G17" s="2">
        <f t="shared" si="1"/>
        <v>4660.5632500000002</v>
      </c>
    </row>
    <row r="18" spans="1:7" s="19" customFormat="1">
      <c r="A18" s="14">
        <v>78.599999999999994</v>
      </c>
      <c r="B18" s="14">
        <f t="shared" si="0"/>
        <v>4625.8676000000005</v>
      </c>
      <c r="F18" s="14">
        <v>78.599999999999994</v>
      </c>
      <c r="G18" s="14">
        <f t="shared" si="1"/>
        <v>4662.1323999999995</v>
      </c>
    </row>
    <row r="19" spans="1:7" hidden="1">
      <c r="A19" s="3">
        <f>((A23-A14)/2)+A14</f>
        <v>80.900000000000006</v>
      </c>
      <c r="B19" s="3">
        <f t="shared" si="0"/>
        <v>4624.4094000000005</v>
      </c>
      <c r="F19" s="3">
        <f>((F23-F14)/2)+F14</f>
        <v>80.900000000000006</v>
      </c>
      <c r="G19" s="3">
        <f>(F19/100)*$C$4+$B$4</f>
        <v>4624.4094000000005</v>
      </c>
    </row>
    <row r="20" spans="1:7" hidden="1">
      <c r="A20" s="3">
        <f>((A21-A19)/2)+A19</f>
        <v>85.675000000000011</v>
      </c>
      <c r="B20" s="3">
        <f t="shared" si="0"/>
        <v>4621.3820500000002</v>
      </c>
      <c r="F20" s="3">
        <f>((F21-F19)/2)+F19</f>
        <v>85.675000000000011</v>
      </c>
      <c r="G20" s="3">
        <f>(F20/100)*$C$4+$B$4</f>
        <v>4621.3820500000002</v>
      </c>
    </row>
    <row r="21" spans="1:7" hidden="1">
      <c r="A21" s="3">
        <f>((A23-A19)/2)+A19</f>
        <v>90.45</v>
      </c>
      <c r="B21" s="3">
        <f t="shared" si="0"/>
        <v>4618.3546999999999</v>
      </c>
      <c r="F21" s="3">
        <f>((F23-F19)/2)+F19</f>
        <v>90.45</v>
      </c>
      <c r="G21" s="3">
        <f>(F21/100)*$C$4+$B$4</f>
        <v>4618.3546999999999</v>
      </c>
    </row>
    <row r="22" spans="1:7" hidden="1">
      <c r="A22" s="3">
        <f>((A23-A21)/2)+A21</f>
        <v>95.224999999999994</v>
      </c>
      <c r="B22" s="3">
        <f t="shared" si="0"/>
        <v>4615.3273500000005</v>
      </c>
      <c r="F22" s="3">
        <f>((F23-F21)/2)+F21</f>
        <v>95.224999999999994</v>
      </c>
      <c r="G22" s="3">
        <f>(F22/100)*$C$4+$B$4</f>
        <v>4615.3273500000005</v>
      </c>
    </row>
    <row r="23" spans="1:7">
      <c r="A23" s="2">
        <v>100</v>
      </c>
      <c r="B23" s="22">
        <f>F71</f>
        <v>4612.3</v>
      </c>
      <c r="F23" s="2">
        <v>100</v>
      </c>
      <c r="G23" s="22">
        <f>F70</f>
        <v>4675.7</v>
      </c>
    </row>
    <row r="24" spans="1:7" hidden="1">
      <c r="A24" s="3">
        <f>((A25-A23)/2)+A23</f>
        <v>103.8625</v>
      </c>
      <c r="B24" s="3">
        <f t="shared" ref="B24:B62" si="2">(A24/100)*$C$4+$B$4</f>
        <v>4609.8511749999998</v>
      </c>
      <c r="F24" s="3">
        <f>((F25-F23)/2)+F23</f>
        <v>103.8625</v>
      </c>
      <c r="G24" s="3">
        <f t="shared" ref="G24:G30" si="3">(F24/100)*$C$4+$B$4</f>
        <v>4609.8511749999998</v>
      </c>
    </row>
    <row r="25" spans="1:7" hidden="1">
      <c r="A25" s="3">
        <f>((A27-A23)/2)+A23</f>
        <v>107.72499999999999</v>
      </c>
      <c r="B25" s="3">
        <f t="shared" si="2"/>
        <v>4607.4023500000003</v>
      </c>
      <c r="F25" s="3">
        <f>((F27-F23)/2)+F23</f>
        <v>107.72499999999999</v>
      </c>
      <c r="G25" s="3">
        <f t="shared" si="3"/>
        <v>4607.4023500000003</v>
      </c>
    </row>
    <row r="26" spans="1:7" hidden="1">
      <c r="A26" s="3">
        <f>((A27-A25)/2)+A25</f>
        <v>111.58750000000001</v>
      </c>
      <c r="B26" s="3">
        <f t="shared" si="2"/>
        <v>4604.9535249999999</v>
      </c>
      <c r="F26" s="3">
        <f>((F27-F25)/2)+F25</f>
        <v>111.58750000000001</v>
      </c>
      <c r="G26" s="3">
        <f t="shared" si="3"/>
        <v>4604.9535249999999</v>
      </c>
    </row>
    <row r="27" spans="1:7" hidden="1">
      <c r="A27" s="3">
        <f>((A31-A23)/2)+A23</f>
        <v>115.45</v>
      </c>
      <c r="B27" s="3">
        <f t="shared" si="2"/>
        <v>4602.5047000000004</v>
      </c>
      <c r="F27" s="3">
        <f>((F31-F23)/2)+F23</f>
        <v>115.45</v>
      </c>
      <c r="G27" s="3">
        <f t="shared" si="3"/>
        <v>4602.5047000000004</v>
      </c>
    </row>
    <row r="28" spans="1:7" hidden="1">
      <c r="A28" s="3">
        <f>((A29-A27)/2)+A27</f>
        <v>119.3125</v>
      </c>
      <c r="B28" s="3">
        <f t="shared" si="2"/>
        <v>4600.055875</v>
      </c>
      <c r="F28" s="3">
        <f>((F29-F27)/2)+F27</f>
        <v>119.3125</v>
      </c>
      <c r="G28" s="3">
        <f t="shared" si="3"/>
        <v>4600.055875</v>
      </c>
    </row>
    <row r="29" spans="1:7" hidden="1">
      <c r="A29" s="3">
        <f>((A31-A27)/2)+A27</f>
        <v>123.17500000000001</v>
      </c>
      <c r="B29" s="3">
        <f t="shared" si="2"/>
        <v>4597.6070500000005</v>
      </c>
      <c r="F29" s="3">
        <f>((F31-F27)/2)+F27</f>
        <v>123.17500000000001</v>
      </c>
      <c r="G29" s="3">
        <f t="shared" si="3"/>
        <v>4597.6070500000005</v>
      </c>
    </row>
    <row r="30" spans="1:7" hidden="1">
      <c r="A30" s="3">
        <f>((A31-A29)/2)+A29</f>
        <v>127.03750000000001</v>
      </c>
      <c r="B30" s="3">
        <f t="shared" si="2"/>
        <v>4595.1582250000001</v>
      </c>
      <c r="F30" s="3">
        <f>((F31-F29)/2)+F29</f>
        <v>127.03750000000001</v>
      </c>
      <c r="G30" s="3">
        <f t="shared" si="3"/>
        <v>4595.1582250000001</v>
      </c>
    </row>
    <row r="31" spans="1:7" hidden="1">
      <c r="A31" s="9">
        <f>((A39-A23)/2)+A23</f>
        <v>130.9</v>
      </c>
      <c r="B31" s="9">
        <f t="shared" si="2"/>
        <v>4592.7094000000006</v>
      </c>
      <c r="F31" s="9">
        <f>((F39-F23)/2)+F23</f>
        <v>130.9</v>
      </c>
      <c r="G31" s="9">
        <f t="shared" ref="G31:G62" si="4">(F31/100)*$H$4+$G$4</f>
        <v>4695.2905999999994</v>
      </c>
    </row>
    <row r="32" spans="1:7" hidden="1">
      <c r="A32" s="3">
        <f>((A33-A31)/2)+A31</f>
        <v>134.76249999999999</v>
      </c>
      <c r="B32" s="3">
        <f t="shared" si="2"/>
        <v>4590.2605750000002</v>
      </c>
      <c r="F32" s="3">
        <f>((F33-F31)/2)+F31</f>
        <v>134.76249999999999</v>
      </c>
      <c r="G32" s="2">
        <f t="shared" si="4"/>
        <v>4697.7394249999998</v>
      </c>
    </row>
    <row r="33" spans="1:8" hidden="1">
      <c r="A33" s="3">
        <f>((A35-A31)/2)+A31</f>
        <v>138.625</v>
      </c>
      <c r="B33" s="3">
        <f t="shared" si="2"/>
        <v>4587.8117500000008</v>
      </c>
      <c r="F33" s="3">
        <f>((F35-F31)/2)+F31</f>
        <v>138.625</v>
      </c>
      <c r="G33" s="2">
        <f t="shared" si="4"/>
        <v>4700.1882499999992</v>
      </c>
    </row>
    <row r="34" spans="1:8" hidden="1">
      <c r="A34" s="3">
        <f>((A35-A33)/2)+A33</f>
        <v>142.48750000000001</v>
      </c>
      <c r="B34" s="3">
        <f t="shared" si="2"/>
        <v>4585.3629250000004</v>
      </c>
      <c r="F34" s="3">
        <f>((F35-F33)/2)+F33</f>
        <v>142.48750000000001</v>
      </c>
      <c r="G34" s="2">
        <f t="shared" si="4"/>
        <v>4702.6370749999996</v>
      </c>
    </row>
    <row r="35" spans="1:8" hidden="1">
      <c r="A35" s="3">
        <f>((A39-A31)/2)+A31</f>
        <v>146.35000000000002</v>
      </c>
      <c r="B35" s="3">
        <f t="shared" si="2"/>
        <v>4582.9141</v>
      </c>
      <c r="F35" s="3">
        <f>((F39-F31)/2)+F31</f>
        <v>146.35000000000002</v>
      </c>
      <c r="G35" s="2">
        <f t="shared" si="4"/>
        <v>4705.0859</v>
      </c>
    </row>
    <row r="36" spans="1:8" hidden="1">
      <c r="A36" s="3">
        <f>((A37-A35)/2)+A35</f>
        <v>150.21250000000003</v>
      </c>
      <c r="B36" s="3">
        <f t="shared" si="2"/>
        <v>4580.4652750000005</v>
      </c>
      <c r="F36" s="3">
        <f>((F37-F35)/2)+F35</f>
        <v>150.21250000000003</v>
      </c>
      <c r="G36" s="2">
        <f t="shared" si="4"/>
        <v>4707.5347249999995</v>
      </c>
    </row>
    <row r="37" spans="1:8" hidden="1">
      <c r="A37" s="3">
        <f>((A39-A35)/2)+A35</f>
        <v>154.07500000000002</v>
      </c>
      <c r="B37" s="3">
        <f t="shared" si="2"/>
        <v>4578.0164500000001</v>
      </c>
      <c r="F37" s="3">
        <f>((F39-F35)/2)+F35</f>
        <v>154.07500000000002</v>
      </c>
      <c r="G37" s="2">
        <f t="shared" si="4"/>
        <v>4709.9835499999999</v>
      </c>
    </row>
    <row r="38" spans="1:8" hidden="1">
      <c r="A38" s="3">
        <f>((A39-A37)/2)+A37</f>
        <v>157.9375</v>
      </c>
      <c r="B38" s="3">
        <f t="shared" si="2"/>
        <v>4575.5676250000006</v>
      </c>
      <c r="F38" s="3">
        <f>((F39-F37)/2)+F37</f>
        <v>157.9375</v>
      </c>
      <c r="G38" s="2">
        <f t="shared" si="4"/>
        <v>4712.4323749999994</v>
      </c>
    </row>
    <row r="39" spans="1:8">
      <c r="A39" s="2">
        <v>161.80000000000001</v>
      </c>
      <c r="B39" s="2">
        <f t="shared" si="2"/>
        <v>4573.1188000000002</v>
      </c>
      <c r="F39" s="2">
        <v>161.80000000000001</v>
      </c>
      <c r="G39" s="2">
        <f t="shared" si="4"/>
        <v>4714.8811999999998</v>
      </c>
    </row>
    <row r="40" spans="1:8" hidden="1">
      <c r="A40" s="3">
        <f>((A42-A39)/2)+A39</f>
        <v>174.3</v>
      </c>
      <c r="B40" s="3">
        <f t="shared" si="2"/>
        <v>4565.1938</v>
      </c>
      <c r="F40" s="3">
        <f>((F42-F39)/2)+F39</f>
        <v>174.3</v>
      </c>
      <c r="G40" s="2">
        <f t="shared" si="4"/>
        <v>4722.8062</v>
      </c>
    </row>
    <row r="41" spans="1:8" hidden="1">
      <c r="A41" s="3">
        <f>((A42-A40)/2)+A40</f>
        <v>180.55</v>
      </c>
      <c r="B41" s="3">
        <f t="shared" si="2"/>
        <v>4561.2313000000004</v>
      </c>
      <c r="C41" s="3"/>
      <c r="F41" s="3">
        <f>((F42-F40)/2)+F40</f>
        <v>180.55</v>
      </c>
      <c r="G41" s="2">
        <f t="shared" si="4"/>
        <v>4726.7686999999996</v>
      </c>
      <c r="H41" s="3"/>
    </row>
    <row r="42" spans="1:8" hidden="1">
      <c r="A42" s="3">
        <f>((A46-A39)/2)+A39</f>
        <v>186.8</v>
      </c>
      <c r="B42" s="3">
        <f t="shared" si="2"/>
        <v>4557.2688000000007</v>
      </c>
      <c r="F42" s="3">
        <f>((F46-F39)/2)+F39</f>
        <v>186.8</v>
      </c>
      <c r="G42" s="2">
        <f t="shared" si="4"/>
        <v>4730.7311999999993</v>
      </c>
    </row>
    <row r="43" spans="1:8" hidden="1">
      <c r="A43" s="3">
        <f>((A44-A42)/2)+A42</f>
        <v>193.05</v>
      </c>
      <c r="B43" s="3">
        <f t="shared" si="2"/>
        <v>4553.3063000000002</v>
      </c>
      <c r="F43" s="3">
        <f>((F44-F42)/2)+F42</f>
        <v>193.05</v>
      </c>
      <c r="G43" s="2">
        <f t="shared" si="4"/>
        <v>4734.6936999999998</v>
      </c>
    </row>
    <row r="44" spans="1:8" hidden="1">
      <c r="A44" s="3">
        <f>((A46-A42)/2)+A42</f>
        <v>199.3</v>
      </c>
      <c r="B44" s="3">
        <f t="shared" si="2"/>
        <v>4549.3438000000006</v>
      </c>
      <c r="F44" s="3">
        <f>((F46-F42)/2)+F42</f>
        <v>199.3</v>
      </c>
      <c r="G44" s="2">
        <f t="shared" si="4"/>
        <v>4738.6561999999994</v>
      </c>
    </row>
    <row r="45" spans="1:8" hidden="1">
      <c r="A45" s="3">
        <f>((A46-A44)/2)+A44</f>
        <v>205.55</v>
      </c>
      <c r="B45" s="3">
        <f t="shared" si="2"/>
        <v>4545.3813000000009</v>
      </c>
      <c r="F45" s="3">
        <f>((F46-F44)/2)+F44</f>
        <v>205.55</v>
      </c>
      <c r="G45" s="2">
        <f t="shared" si="4"/>
        <v>4742.6186999999991</v>
      </c>
    </row>
    <row r="46" spans="1:8" hidden="1">
      <c r="A46" s="3">
        <f>((A54-A39)/2)+A39</f>
        <v>211.8</v>
      </c>
      <c r="B46" s="3">
        <f t="shared" si="2"/>
        <v>4541.4188000000004</v>
      </c>
      <c r="F46" s="3">
        <f>((F54-F39)/2)+F39</f>
        <v>211.8</v>
      </c>
      <c r="G46" s="2">
        <f t="shared" si="4"/>
        <v>4746.5811999999996</v>
      </c>
    </row>
    <row r="47" spans="1:8" hidden="1">
      <c r="A47" s="3">
        <f>((A48-A46)/2)+A46</f>
        <v>218.05</v>
      </c>
      <c r="B47" s="3">
        <f t="shared" si="2"/>
        <v>4537.4563000000007</v>
      </c>
      <c r="F47" s="3">
        <f>((F48-F46)/2)+F46</f>
        <v>218.05</v>
      </c>
      <c r="G47" s="2">
        <f t="shared" si="4"/>
        <v>4750.5436999999993</v>
      </c>
    </row>
    <row r="48" spans="1:8" hidden="1">
      <c r="A48" s="3">
        <f>((A50-A46)/2)+A46</f>
        <v>224.3</v>
      </c>
      <c r="B48" s="3">
        <f t="shared" si="2"/>
        <v>4533.4938000000002</v>
      </c>
      <c r="F48" s="3">
        <f>((F50-F46)/2)+F46</f>
        <v>224.3</v>
      </c>
      <c r="G48" s="2">
        <f t="shared" si="4"/>
        <v>4754.5061999999998</v>
      </c>
    </row>
    <row r="49" spans="1:7" hidden="1">
      <c r="A49" s="3">
        <f>((A50-A48)/2)+A48</f>
        <v>230.55</v>
      </c>
      <c r="B49" s="3">
        <f t="shared" si="2"/>
        <v>4529.5313000000006</v>
      </c>
      <c r="F49" s="3">
        <f>((F50-F48)/2)+F48</f>
        <v>230.55</v>
      </c>
      <c r="G49" s="2">
        <f t="shared" si="4"/>
        <v>4758.4686999999994</v>
      </c>
    </row>
    <row r="50" spans="1:7" hidden="1">
      <c r="A50" s="3">
        <f>((A54-A46)/2)+A46</f>
        <v>236.8</v>
      </c>
      <c r="B50" s="3">
        <f t="shared" si="2"/>
        <v>4525.5688000000009</v>
      </c>
      <c r="F50" s="3">
        <f>((F54-F46)/2)+F46</f>
        <v>236.8</v>
      </c>
      <c r="G50" s="2">
        <f t="shared" si="4"/>
        <v>4762.4311999999991</v>
      </c>
    </row>
    <row r="51" spans="1:7" hidden="1">
      <c r="A51" s="3">
        <f>((A52-A50)/2)+A50</f>
        <v>243.05</v>
      </c>
      <c r="B51" s="3">
        <f t="shared" si="2"/>
        <v>4521.6063000000004</v>
      </c>
      <c r="F51" s="3">
        <f>((F52-F50)/2)+F50</f>
        <v>243.05</v>
      </c>
      <c r="G51" s="2">
        <f t="shared" si="4"/>
        <v>4766.3936999999996</v>
      </c>
    </row>
    <row r="52" spans="1:7" hidden="1">
      <c r="A52" s="3">
        <f>((A54-A50)/2)+A50</f>
        <v>249.3</v>
      </c>
      <c r="B52" s="3">
        <f t="shared" si="2"/>
        <v>4517.6438000000007</v>
      </c>
      <c r="F52" s="3">
        <f>((F54-F50)/2)+F50</f>
        <v>249.3</v>
      </c>
      <c r="G52" s="2">
        <f t="shared" si="4"/>
        <v>4770.3561999999993</v>
      </c>
    </row>
    <row r="53" spans="1:7" hidden="1">
      <c r="A53" s="3">
        <f>((A54-A52)/2)+A52</f>
        <v>255.55</v>
      </c>
      <c r="B53" s="3">
        <f t="shared" si="2"/>
        <v>4513.6813000000011</v>
      </c>
      <c r="F53" s="3">
        <f>((F54-F52)/2)+F52</f>
        <v>255.55</v>
      </c>
      <c r="G53" s="2">
        <f t="shared" si="4"/>
        <v>4774.3186999999989</v>
      </c>
    </row>
    <row r="54" spans="1:7">
      <c r="A54" s="2">
        <v>261.8</v>
      </c>
      <c r="B54" s="2">
        <f t="shared" si="2"/>
        <v>4509.7188000000006</v>
      </c>
      <c r="F54" s="2">
        <v>261.8</v>
      </c>
      <c r="G54" s="2">
        <f t="shared" si="4"/>
        <v>4778.2811999999994</v>
      </c>
    </row>
    <row r="55" spans="1:7" hidden="1">
      <c r="A55" s="3">
        <f>((A56-A54)/2)+A54</f>
        <v>282.02499999999998</v>
      </c>
      <c r="B55" s="3">
        <f t="shared" si="2"/>
        <v>4496.8961500000005</v>
      </c>
      <c r="F55" s="3">
        <f>((F56-F54)/2)+F54</f>
        <v>282.02499999999998</v>
      </c>
      <c r="G55" s="2">
        <f t="shared" si="4"/>
        <v>4791.1038499999995</v>
      </c>
    </row>
    <row r="56" spans="1:7" hidden="1">
      <c r="A56" s="3">
        <f>((A58-A54)/2)+A54</f>
        <v>302.25</v>
      </c>
      <c r="B56" s="3">
        <f t="shared" si="2"/>
        <v>4484.0735000000013</v>
      </c>
      <c r="F56" s="3">
        <f>((F58-F54)/2)+F54</f>
        <v>302.25</v>
      </c>
      <c r="G56" s="2">
        <f t="shared" si="4"/>
        <v>4803.9264999999987</v>
      </c>
    </row>
    <row r="57" spans="1:7" hidden="1">
      <c r="A57" s="3">
        <f>((A58-A56)/2)+A56</f>
        <v>322.47500000000002</v>
      </c>
      <c r="B57" s="3">
        <f t="shared" si="2"/>
        <v>4471.2508500000013</v>
      </c>
      <c r="F57" s="3">
        <f>((F58-F56)/2)+F56</f>
        <v>322.47500000000002</v>
      </c>
      <c r="G57" s="2">
        <f t="shared" si="4"/>
        <v>4816.7491499999987</v>
      </c>
    </row>
    <row r="58" spans="1:7" hidden="1">
      <c r="A58" s="3">
        <f>((A62-A54)/2)+A54</f>
        <v>342.70000000000005</v>
      </c>
      <c r="B58" s="3">
        <f t="shared" si="2"/>
        <v>4458.4282000000012</v>
      </c>
      <c r="F58" s="3">
        <f>((F62-F54)/2)+F54</f>
        <v>342.70000000000005</v>
      </c>
      <c r="G58" s="2">
        <f t="shared" si="4"/>
        <v>4829.5717999999988</v>
      </c>
    </row>
    <row r="59" spans="1:7" hidden="1">
      <c r="A59" s="3">
        <f>((A60-A58)/2)+A58</f>
        <v>362.92500000000007</v>
      </c>
      <c r="B59" s="3">
        <f t="shared" si="2"/>
        <v>4445.6055500000011</v>
      </c>
      <c r="F59" s="3">
        <f>((F60-F58)/2)+F58</f>
        <v>362.92500000000007</v>
      </c>
      <c r="G59" s="2">
        <f t="shared" si="4"/>
        <v>4842.3944499999989</v>
      </c>
    </row>
    <row r="60" spans="1:7" hidden="1">
      <c r="A60" s="3">
        <f>((A62-A58)/2)+A58</f>
        <v>383.15000000000003</v>
      </c>
      <c r="B60" s="3">
        <f t="shared" si="2"/>
        <v>4432.7829000000011</v>
      </c>
      <c r="F60" s="3">
        <f>((F62-F58)/2)+F58</f>
        <v>383.15000000000003</v>
      </c>
      <c r="G60" s="2">
        <f t="shared" si="4"/>
        <v>4855.2170999999989</v>
      </c>
    </row>
    <row r="61" spans="1:7" hidden="1">
      <c r="A61" s="3">
        <f>((A62-A60)/2)+A60</f>
        <v>403.375</v>
      </c>
      <c r="B61" s="3">
        <f t="shared" si="2"/>
        <v>4419.960250000001</v>
      </c>
      <c r="F61" s="3">
        <f>((F62-F60)/2)+F60</f>
        <v>403.375</v>
      </c>
      <c r="G61" s="2">
        <f t="shared" si="4"/>
        <v>4868.039749999999</v>
      </c>
    </row>
    <row r="62" spans="1:7">
      <c r="A62" s="2">
        <v>423.6</v>
      </c>
      <c r="B62" s="2">
        <f t="shared" si="2"/>
        <v>4407.1376000000009</v>
      </c>
      <c r="F62" s="2">
        <v>423.6</v>
      </c>
      <c r="G62" s="2">
        <f t="shared" si="4"/>
        <v>4880.8623999999991</v>
      </c>
    </row>
    <row r="63" spans="1:7" ht="15" customHeight="1"/>
    <row r="64" spans="1:7" ht="15.75" customHeight="1">
      <c r="A64" s="18" t="s">
        <v>9</v>
      </c>
      <c r="B64" s="18"/>
      <c r="C64" s="18"/>
      <c r="D64" s="18"/>
      <c r="E64" s="18"/>
      <c r="F64" s="18"/>
    </row>
    <row r="65" spans="1:9" ht="15.75" customHeight="1">
      <c r="A65" s="18" t="s">
        <v>10</v>
      </c>
      <c r="B65" s="18"/>
      <c r="C65" s="18"/>
      <c r="D65" s="18"/>
      <c r="E65" s="18"/>
      <c r="F65" s="18"/>
    </row>
    <row r="66" spans="1:9" ht="15.75">
      <c r="A66" s="7"/>
    </row>
    <row r="68" spans="1:9">
      <c r="A68" s="1" t="s">
        <v>8</v>
      </c>
      <c r="E68" s="1"/>
      <c r="F68" s="16" t="s">
        <v>26</v>
      </c>
      <c r="G68" s="16"/>
      <c r="H68" s="16"/>
      <c r="I68" s="15"/>
    </row>
    <row r="69" spans="1:9">
      <c r="A69" s="11" t="s">
        <v>22</v>
      </c>
      <c r="B69" s="12">
        <f>F70+2*(B75-F71)</f>
        <v>4736.2999999999984</v>
      </c>
      <c r="E69" s="1"/>
      <c r="F69" s="1"/>
      <c r="G69" s="1" t="s">
        <v>27</v>
      </c>
      <c r="H69" s="1" t="s">
        <v>28</v>
      </c>
    </row>
    <row r="70" spans="1:9">
      <c r="A70" s="11" t="s">
        <v>25</v>
      </c>
      <c r="B70" s="12">
        <f>B71-(B71-B69)/2</f>
        <v>4721.1499999999987</v>
      </c>
      <c r="E70" s="5" t="s">
        <v>5</v>
      </c>
      <c r="F70" s="5">
        <v>4675.7</v>
      </c>
      <c r="G70" s="21">
        <v>1</v>
      </c>
      <c r="H70" s="21">
        <v>0</v>
      </c>
    </row>
    <row r="71" spans="1:9">
      <c r="A71" s="11" t="s">
        <v>21</v>
      </c>
      <c r="B71" s="12">
        <f>B75+(F70-F71)</f>
        <v>4705.9999999999991</v>
      </c>
      <c r="E71" s="5" t="s">
        <v>6</v>
      </c>
      <c r="F71" s="5">
        <v>4612.3</v>
      </c>
      <c r="G71" s="21">
        <v>0</v>
      </c>
      <c r="H71" s="21">
        <v>1</v>
      </c>
    </row>
    <row r="72" spans="1:9">
      <c r="A72" s="11" t="s">
        <v>24</v>
      </c>
      <c r="B72" s="12">
        <f>B73-(B73-B71)/2</f>
        <v>4689.4499999999989</v>
      </c>
      <c r="E72" s="5" t="s">
        <v>7</v>
      </c>
      <c r="F72" s="5">
        <v>4639.8</v>
      </c>
      <c r="G72" s="1"/>
      <c r="H72" s="1"/>
    </row>
    <row r="73" spans="1:9">
      <c r="A73" s="11" t="s">
        <v>20</v>
      </c>
      <c r="B73" s="12">
        <f>(2*B75)-F71</f>
        <v>4672.8999999999987</v>
      </c>
    </row>
    <row r="74" spans="1:9">
      <c r="A74" s="11" t="s">
        <v>23</v>
      </c>
      <c r="B74" s="12">
        <f>B75-(B75-B73)/2</f>
        <v>4657.7499999999991</v>
      </c>
    </row>
    <row r="75" spans="1:9">
      <c r="A75" s="10" t="s">
        <v>3</v>
      </c>
      <c r="B75" s="1">
        <f>(F70+F71+F72)/3</f>
        <v>4642.5999999999995</v>
      </c>
    </row>
    <row r="76" spans="1:9">
      <c r="A76" s="6" t="s">
        <v>13</v>
      </c>
      <c r="B76" s="13">
        <f>B75-(B75-B77)/2</f>
        <v>4626.0499999999993</v>
      </c>
    </row>
    <row r="77" spans="1:9">
      <c r="A77" s="6" t="s">
        <v>15</v>
      </c>
      <c r="B77" s="13">
        <f>(2*B75)-F70</f>
        <v>4609.4999999999991</v>
      </c>
    </row>
    <row r="78" spans="1:9">
      <c r="A78" s="6" t="s">
        <v>12</v>
      </c>
      <c r="B78" s="13">
        <f>B77-(B77-B79)/2</f>
        <v>4594.3499999999995</v>
      </c>
    </row>
    <row r="79" spans="1:9">
      <c r="A79" s="6" t="s">
        <v>16</v>
      </c>
      <c r="B79" s="13">
        <f>B75-(F70-F71)</f>
        <v>4579.2</v>
      </c>
    </row>
    <row r="80" spans="1:9">
      <c r="A80" s="6" t="s">
        <v>14</v>
      </c>
      <c r="B80" s="13">
        <f>B79-(B79-B81)/2</f>
        <v>4562.6499999999996</v>
      </c>
    </row>
    <row r="81" spans="1:2">
      <c r="A81" s="6" t="s">
        <v>19</v>
      </c>
      <c r="B81" s="13">
        <f>F71-2*(F70-B75)</f>
        <v>4546.0999999999995</v>
      </c>
    </row>
    <row r="82" spans="1:2">
      <c r="A82" s="10" t="s">
        <v>17</v>
      </c>
      <c r="B82" s="1"/>
    </row>
    <row r="83" spans="1:2">
      <c r="A83" s="10" t="s">
        <v>18</v>
      </c>
      <c r="B83" s="1"/>
    </row>
    <row r="84" spans="1:2" ht="56.25">
      <c r="A84" s="4" t="s">
        <v>4</v>
      </c>
    </row>
  </sheetData>
  <mergeCells count="5">
    <mergeCell ref="A1:G1"/>
    <mergeCell ref="A2:C2"/>
    <mergeCell ref="E2:H2"/>
    <mergeCell ref="A64:F64"/>
    <mergeCell ref="A65:F65"/>
  </mergeCells>
  <hyperlinks>
    <hyperlink ref="A84" r:id="rId1" tooltip="le cours de clôture" display="http://www.andlil.com/definition-de-cours-de-cloture-132180.html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Calculs des Points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2015-12-29T09:47:03Z</dcterms:modified>
</cp:coreProperties>
</file>